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0830" windowHeight="125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2" i="1"/>
  <c r="B38"/>
  <c r="B34"/>
  <c r="B30"/>
  <c r="B20"/>
  <c r="B16"/>
  <c r="B12"/>
  <c r="B8"/>
  <c r="D42"/>
  <c r="D38"/>
  <c r="D34"/>
  <c r="D30"/>
  <c r="D43" s="1"/>
  <c r="D20"/>
  <c r="D16"/>
  <c r="D12"/>
  <c r="D8"/>
  <c r="D22" s="1"/>
  <c r="D45" s="1"/>
  <c r="C42"/>
  <c r="C38"/>
  <c r="C34"/>
  <c r="C30"/>
  <c r="C20"/>
  <c r="C16"/>
  <c r="C12"/>
  <c r="C8"/>
  <c r="H45"/>
  <c r="G42"/>
  <c r="F42"/>
  <c r="E42"/>
  <c r="G38"/>
  <c r="F38"/>
  <c r="E38"/>
  <c r="G34"/>
  <c r="F34"/>
  <c r="E34"/>
  <c r="G30"/>
  <c r="F30"/>
  <c r="E30"/>
  <c r="G20"/>
  <c r="F20"/>
  <c r="E20"/>
  <c r="G16"/>
  <c r="F16"/>
  <c r="E16"/>
  <c r="G12"/>
  <c r="F12"/>
  <c r="E12"/>
  <c r="G8"/>
  <c r="F8"/>
  <c r="E8"/>
  <c r="F22" l="1"/>
  <c r="F43"/>
  <c r="C22"/>
  <c r="C43"/>
  <c r="B22"/>
  <c r="B45" s="1"/>
  <c r="B43"/>
  <c r="E22"/>
  <c r="G22"/>
  <c r="E43"/>
  <c r="G43"/>
  <c r="C45" l="1"/>
  <c r="G45"/>
  <c r="F45"/>
  <c r="E45"/>
</calcChain>
</file>

<file path=xl/sharedStrings.xml><?xml version="1.0" encoding="utf-8"?>
<sst xmlns="http://schemas.openxmlformats.org/spreadsheetml/2006/main" count="52" uniqueCount="28">
  <si>
    <t xml:space="preserve">2013 Original GOALS </t>
  </si>
  <si>
    <t>Online</t>
  </si>
  <si>
    <t>Direct Mail</t>
  </si>
  <si>
    <t>Members</t>
  </si>
  <si>
    <t>Individual</t>
  </si>
  <si>
    <t>PAC</t>
  </si>
  <si>
    <t>Total</t>
  </si>
  <si>
    <t>January</t>
  </si>
  <si>
    <t>February</t>
  </si>
  <si>
    <t>March</t>
  </si>
  <si>
    <t>Q1 Total:</t>
  </si>
  <si>
    <t xml:space="preserve">April </t>
  </si>
  <si>
    <t>May</t>
  </si>
  <si>
    <t>June</t>
  </si>
  <si>
    <t>Q2 Total:</t>
  </si>
  <si>
    <t>July</t>
  </si>
  <si>
    <t>August</t>
  </si>
  <si>
    <t>September</t>
  </si>
  <si>
    <t>Q3 Total:</t>
  </si>
  <si>
    <t>October</t>
  </si>
  <si>
    <t>November</t>
  </si>
  <si>
    <t>December</t>
  </si>
  <si>
    <t>Q4 Total:</t>
  </si>
  <si>
    <t xml:space="preserve">2014 Original GOALS </t>
  </si>
  <si>
    <t>CYCLE TOTAL</t>
  </si>
  <si>
    <t>2013 TOTAL</t>
  </si>
  <si>
    <t>2014 TOTAL</t>
  </si>
  <si>
    <t>Updated DM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</si>
</sst>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50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2" fillId="4" borderId="2" xfId="0" applyNumberFormat="1" applyFont="1" applyFill="1" applyBorder="1"/>
    <xf numFmtId="164" fontId="2" fillId="4" borderId="2" xfId="1" applyNumberFormat="1" applyFont="1" applyFill="1" applyBorder="1"/>
    <xf numFmtId="164" fontId="3" fillId="0" borderId="2" xfId="0" applyNumberFormat="1" applyFont="1" applyBorder="1"/>
    <xf numFmtId="164" fontId="3" fillId="0" borderId="2" xfId="1" applyNumberFormat="1" applyFont="1" applyBorder="1"/>
    <xf numFmtId="164" fontId="3" fillId="0" borderId="2" xfId="1" applyNumberFormat="1" applyFont="1" applyBorder="1" applyAlignment="1">
      <alignment horizontal="right"/>
    </xf>
    <xf numFmtId="164" fontId="2" fillId="5" borderId="2" xfId="0" applyNumberFormat="1" applyFont="1" applyFill="1" applyBorder="1"/>
    <xf numFmtId="164" fontId="2" fillId="5" borderId="2" xfId="1" applyNumberFormat="1" applyFont="1" applyFill="1" applyBorder="1"/>
    <xf numFmtId="164" fontId="3" fillId="0" borderId="2" xfId="0" applyNumberFormat="1" applyFont="1" applyFill="1" applyBorder="1"/>
    <xf numFmtId="164" fontId="3" fillId="3" borderId="1" xfId="0" applyNumberFormat="1" applyFont="1" applyFill="1" applyBorder="1"/>
    <xf numFmtId="164" fontId="2" fillId="6" borderId="2" xfId="0" applyNumberFormat="1" applyFont="1" applyFill="1" applyBorder="1"/>
    <xf numFmtId="0" fontId="2" fillId="7" borderId="2" xfId="0" applyFont="1" applyFill="1" applyBorder="1"/>
    <xf numFmtId="164" fontId="2" fillId="8" borderId="2" xfId="0" applyNumberFormat="1" applyFont="1" applyFill="1" applyBorder="1"/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45"/>
  <sheetViews>
    <sheetView tabSelected="1" workbookViewId="0">
      <selection activeCell="K8" sqref="K8"/>
    </sheetView>
  </sheetViews>
  <sheetFormatPr defaultRowHeight="15"/>
  <cols>
    <col min="1" max="1" width="18" customWidth="1"/>
    <col min="2" max="2" width="27.140625" customWidth="1"/>
    <col min="3" max="3" width="24.5703125" hidden="1" customWidth="1"/>
    <col min="4" max="4" width="24.5703125" customWidth="1"/>
    <col min="5" max="5" width="22.42578125" customWidth="1"/>
    <col min="6" max="6" width="25.42578125" customWidth="1"/>
    <col min="7" max="7" width="23.42578125" customWidth="1"/>
    <col min="8" max="8" width="24.42578125" customWidth="1"/>
    <col min="9" max="9" width="9.140625" hidden="1" customWidth="1"/>
  </cols>
  <sheetData>
    <row r="3" spans="1:8" ht="15.75">
      <c r="A3" s="14" t="s">
        <v>0</v>
      </c>
      <c r="B3" s="14"/>
      <c r="C3" s="14"/>
      <c r="D3" s="14"/>
      <c r="E3" s="14"/>
      <c r="F3" s="14"/>
      <c r="G3" s="14"/>
      <c r="H3" s="14"/>
    </row>
    <row r="4" spans="1:8" ht="15.75">
      <c r="A4" s="1"/>
      <c r="B4" s="2" t="s">
        <v>1</v>
      </c>
      <c r="C4" s="2" t="s">
        <v>2</v>
      </c>
      <c r="D4" s="2" t="s">
        <v>27</v>
      </c>
      <c r="E4" s="2" t="s">
        <v>3</v>
      </c>
      <c r="F4" s="2" t="s">
        <v>4</v>
      </c>
      <c r="G4" s="2" t="s">
        <v>5</v>
      </c>
      <c r="H4" s="1" t="s">
        <v>6</v>
      </c>
    </row>
    <row r="5" spans="1:8" ht="15.75">
      <c r="A5" s="3" t="s">
        <v>7</v>
      </c>
      <c r="B5" s="4">
        <v>650000</v>
      </c>
      <c r="C5" s="4">
        <v>975000</v>
      </c>
      <c r="D5" s="4">
        <v>1070000</v>
      </c>
      <c r="E5" s="3">
        <v>1000000</v>
      </c>
      <c r="F5" s="3">
        <v>1100000</v>
      </c>
      <c r="G5" s="3">
        <v>400000</v>
      </c>
      <c r="H5" s="3"/>
    </row>
    <row r="6" spans="1:8" ht="15.75">
      <c r="A6" s="3" t="s">
        <v>8</v>
      </c>
      <c r="B6" s="4">
        <v>700000</v>
      </c>
      <c r="C6" s="4">
        <v>1600000</v>
      </c>
      <c r="D6" s="4">
        <v>1600000</v>
      </c>
      <c r="E6" s="3">
        <v>750000</v>
      </c>
      <c r="F6" s="3">
        <v>1775000</v>
      </c>
      <c r="G6" s="3">
        <v>750000</v>
      </c>
      <c r="H6" s="3"/>
    </row>
    <row r="7" spans="1:8" ht="15.75">
      <c r="A7" s="3" t="s">
        <v>9</v>
      </c>
      <c r="B7" s="4">
        <v>1250000</v>
      </c>
      <c r="C7" s="4">
        <v>2075000</v>
      </c>
      <c r="D7" s="4">
        <v>1895000</v>
      </c>
      <c r="E7" s="5">
        <v>2000000</v>
      </c>
      <c r="F7" s="3">
        <v>3200000</v>
      </c>
      <c r="G7" s="3">
        <v>1200000</v>
      </c>
      <c r="H7" s="3"/>
    </row>
    <row r="8" spans="1:8" ht="15.75">
      <c r="A8" s="6" t="s">
        <v>10</v>
      </c>
      <c r="B8" s="7">
        <f t="shared" ref="B8:G8" si="0">SUM(B5:B7)</f>
        <v>2600000</v>
      </c>
      <c r="C8" s="7">
        <f t="shared" si="0"/>
        <v>4650000</v>
      </c>
      <c r="D8" s="7">
        <f t="shared" si="0"/>
        <v>4565000</v>
      </c>
      <c r="E8" s="7">
        <f t="shared" si="0"/>
        <v>3750000</v>
      </c>
      <c r="F8" s="7">
        <f t="shared" si="0"/>
        <v>6075000</v>
      </c>
      <c r="G8" s="7">
        <f t="shared" si="0"/>
        <v>2350000</v>
      </c>
      <c r="H8" s="7"/>
    </row>
    <row r="9" spans="1:8" ht="15.75">
      <c r="A9" s="8" t="s">
        <v>11</v>
      </c>
      <c r="B9" s="3">
        <v>600000</v>
      </c>
      <c r="C9" s="3">
        <v>1300000</v>
      </c>
      <c r="D9" s="3">
        <v>1625000</v>
      </c>
      <c r="E9" s="3">
        <v>500000</v>
      </c>
      <c r="F9" s="3">
        <v>1100000</v>
      </c>
      <c r="G9" s="3">
        <v>100000</v>
      </c>
      <c r="H9" s="3"/>
    </row>
    <row r="10" spans="1:8" ht="15.75">
      <c r="A10" s="8" t="s">
        <v>12</v>
      </c>
      <c r="B10" s="3">
        <v>650000</v>
      </c>
      <c r="C10" s="3">
        <v>1500000</v>
      </c>
      <c r="D10" s="3">
        <v>1450000</v>
      </c>
      <c r="E10" s="3">
        <v>500000</v>
      </c>
      <c r="F10" s="3">
        <v>1100000</v>
      </c>
      <c r="G10" s="3">
        <v>200000</v>
      </c>
      <c r="H10" s="3"/>
    </row>
    <row r="11" spans="1:8" ht="15.75">
      <c r="A11" s="8" t="s">
        <v>13</v>
      </c>
      <c r="B11" s="3">
        <v>1350000</v>
      </c>
      <c r="C11" s="3">
        <v>1775000</v>
      </c>
      <c r="D11" s="3">
        <v>1725000</v>
      </c>
      <c r="E11" s="3">
        <v>1500000</v>
      </c>
      <c r="F11" s="3">
        <v>1600000</v>
      </c>
      <c r="G11" s="3">
        <v>400000</v>
      </c>
      <c r="H11" s="3"/>
    </row>
    <row r="12" spans="1:8" ht="15.75">
      <c r="A12" s="6" t="s">
        <v>14</v>
      </c>
      <c r="B12" s="7">
        <f t="shared" ref="B12:G12" si="1">SUM(B9:B11)</f>
        <v>2600000</v>
      </c>
      <c r="C12" s="7">
        <f t="shared" si="1"/>
        <v>4575000</v>
      </c>
      <c r="D12" s="7">
        <f t="shared" si="1"/>
        <v>4800000</v>
      </c>
      <c r="E12" s="7">
        <f t="shared" si="1"/>
        <v>2500000</v>
      </c>
      <c r="F12" s="7">
        <f t="shared" si="1"/>
        <v>3800000</v>
      </c>
      <c r="G12" s="7">
        <f t="shared" si="1"/>
        <v>700000</v>
      </c>
      <c r="H12" s="7"/>
    </row>
    <row r="13" spans="1:8" ht="15.75">
      <c r="A13" s="8" t="s">
        <v>15</v>
      </c>
      <c r="B13" s="3">
        <v>700000</v>
      </c>
      <c r="C13" s="3">
        <v>1175000</v>
      </c>
      <c r="D13" s="3">
        <v>1500000</v>
      </c>
      <c r="E13" s="3">
        <v>450000</v>
      </c>
      <c r="F13" s="3">
        <v>750000</v>
      </c>
      <c r="G13" s="3">
        <v>150000</v>
      </c>
      <c r="H13" s="3"/>
    </row>
    <row r="14" spans="1:8" ht="15.75">
      <c r="A14" s="8" t="s">
        <v>16</v>
      </c>
      <c r="B14" s="3">
        <v>750000</v>
      </c>
      <c r="C14" s="3">
        <v>1275000</v>
      </c>
      <c r="D14" s="13">
        <v>1415000</v>
      </c>
      <c r="E14" s="9">
        <v>250000</v>
      </c>
      <c r="F14" s="9">
        <v>650000</v>
      </c>
      <c r="G14" s="3">
        <v>50000</v>
      </c>
      <c r="H14" s="3"/>
    </row>
    <row r="15" spans="1:8" ht="15.75">
      <c r="A15" s="8" t="s">
        <v>17</v>
      </c>
      <c r="B15" s="3">
        <v>1500000</v>
      </c>
      <c r="C15" s="3">
        <v>2075000</v>
      </c>
      <c r="D15" s="13">
        <v>1810000</v>
      </c>
      <c r="E15" s="9">
        <v>2000000</v>
      </c>
      <c r="F15" s="9">
        <v>1600000</v>
      </c>
      <c r="G15" s="3">
        <v>200000</v>
      </c>
      <c r="H15" s="3"/>
    </row>
    <row r="16" spans="1:8" ht="15.75">
      <c r="A16" s="6" t="s">
        <v>18</v>
      </c>
      <c r="B16" s="7">
        <f t="shared" ref="B16:G16" si="2">SUM(B13:B15)</f>
        <v>2950000</v>
      </c>
      <c r="C16" s="7">
        <f t="shared" si="2"/>
        <v>4525000</v>
      </c>
      <c r="D16" s="7">
        <f t="shared" si="2"/>
        <v>4725000</v>
      </c>
      <c r="E16" s="7">
        <f t="shared" si="2"/>
        <v>2700000</v>
      </c>
      <c r="F16" s="7">
        <f t="shared" si="2"/>
        <v>3000000</v>
      </c>
      <c r="G16" s="7">
        <f t="shared" si="2"/>
        <v>400000</v>
      </c>
      <c r="H16" s="7"/>
    </row>
    <row r="17" spans="1:9" ht="15.75">
      <c r="A17" s="8" t="s">
        <v>19</v>
      </c>
      <c r="B17" s="3">
        <v>750000</v>
      </c>
      <c r="C17" s="3">
        <v>1700000</v>
      </c>
      <c r="D17" s="3">
        <v>1800000</v>
      </c>
      <c r="E17" s="3">
        <v>450000</v>
      </c>
      <c r="F17" s="3">
        <v>1000000</v>
      </c>
      <c r="G17" s="3">
        <v>75000</v>
      </c>
      <c r="H17" s="3"/>
    </row>
    <row r="18" spans="1:9" ht="15.75">
      <c r="A18" s="8" t="s">
        <v>20</v>
      </c>
      <c r="B18" s="3">
        <v>750000</v>
      </c>
      <c r="C18" s="3">
        <v>1725000</v>
      </c>
      <c r="D18" s="3">
        <v>1475000</v>
      </c>
      <c r="E18" s="3">
        <v>800000</v>
      </c>
      <c r="F18" s="3">
        <v>900000</v>
      </c>
      <c r="G18" s="3">
        <v>100000</v>
      </c>
      <c r="H18" s="3"/>
    </row>
    <row r="19" spans="1:9" ht="15.75">
      <c r="A19" s="8" t="s">
        <v>21</v>
      </c>
      <c r="B19" s="3">
        <v>1000000</v>
      </c>
      <c r="C19" s="3">
        <v>1825000</v>
      </c>
      <c r="D19" s="3">
        <v>1635000</v>
      </c>
      <c r="E19" s="3">
        <v>1750000</v>
      </c>
      <c r="F19" s="3">
        <v>700000</v>
      </c>
      <c r="G19" s="3">
        <v>150000</v>
      </c>
      <c r="H19" s="3"/>
    </row>
    <row r="20" spans="1:9" ht="15.75">
      <c r="A20" s="6" t="s">
        <v>22</v>
      </c>
      <c r="B20" s="7">
        <f t="shared" ref="B20:G20" si="3">SUM(B17:B19)</f>
        <v>2500000</v>
      </c>
      <c r="C20" s="7">
        <f t="shared" si="3"/>
        <v>5250000</v>
      </c>
      <c r="D20" s="7">
        <f t="shared" si="3"/>
        <v>4910000</v>
      </c>
      <c r="E20" s="7">
        <f t="shared" si="3"/>
        <v>3000000</v>
      </c>
      <c r="F20" s="7">
        <f t="shared" si="3"/>
        <v>2600000</v>
      </c>
      <c r="G20" s="7">
        <f t="shared" si="3"/>
        <v>325000</v>
      </c>
      <c r="H20" s="7"/>
    </row>
    <row r="21" spans="1:9" ht="15.75">
      <c r="A21" s="6"/>
      <c r="B21" s="7"/>
      <c r="C21" s="7"/>
      <c r="D21" s="7"/>
      <c r="E21" s="7"/>
      <c r="F21" s="7"/>
      <c r="G21" s="7"/>
      <c r="H21" s="7"/>
    </row>
    <row r="22" spans="1:9" ht="15.75">
      <c r="A22" s="6" t="s">
        <v>25</v>
      </c>
      <c r="B22" s="7">
        <f t="shared" ref="B22:G22" si="4">SUM(B8+B12+B16+B20)</f>
        <v>10650000</v>
      </c>
      <c r="C22" s="7">
        <f t="shared" si="4"/>
        <v>19000000</v>
      </c>
      <c r="D22" s="7">
        <f t="shared" si="4"/>
        <v>19000000</v>
      </c>
      <c r="E22" s="7">
        <f t="shared" si="4"/>
        <v>11950000</v>
      </c>
      <c r="F22" s="7">
        <f t="shared" si="4"/>
        <v>15475000</v>
      </c>
      <c r="G22" s="7">
        <f t="shared" si="4"/>
        <v>3775000</v>
      </c>
      <c r="H22" s="7"/>
    </row>
    <row r="25" spans="1:9" ht="15.75">
      <c r="A25" s="14" t="s">
        <v>23</v>
      </c>
      <c r="B25" s="14"/>
      <c r="C25" s="14"/>
      <c r="D25" s="14"/>
      <c r="E25" s="14"/>
      <c r="F25" s="14"/>
      <c r="G25" s="14"/>
      <c r="H25" s="14"/>
      <c r="I25" s="14"/>
    </row>
    <row r="26" spans="1:9" ht="15.75">
      <c r="A26" s="1"/>
      <c r="B26" s="2" t="s">
        <v>1</v>
      </c>
      <c r="C26" s="2" t="s">
        <v>2</v>
      </c>
      <c r="D26" s="2" t="s">
        <v>27</v>
      </c>
      <c r="E26" s="2" t="s">
        <v>3</v>
      </c>
      <c r="F26" s="2" t="s">
        <v>4</v>
      </c>
      <c r="G26" s="2" t="s">
        <v>5</v>
      </c>
      <c r="H26" s="1" t="s">
        <v>6</v>
      </c>
    </row>
    <row r="27" spans="1:9" ht="15.75">
      <c r="A27" s="3" t="s">
        <v>7</v>
      </c>
      <c r="B27" s="4">
        <v>850000</v>
      </c>
      <c r="C27" s="4">
        <v>1700000</v>
      </c>
      <c r="D27" s="4">
        <v>2100000</v>
      </c>
      <c r="E27" s="3">
        <v>1200000</v>
      </c>
      <c r="F27" s="3">
        <v>1100000</v>
      </c>
      <c r="G27" s="3">
        <v>800000</v>
      </c>
      <c r="H27" s="3"/>
    </row>
    <row r="28" spans="1:9" ht="15.75">
      <c r="A28" s="3" t="s">
        <v>8</v>
      </c>
      <c r="B28" s="4">
        <v>900000</v>
      </c>
      <c r="C28" s="4">
        <v>2250000</v>
      </c>
      <c r="D28" s="4">
        <v>2050000</v>
      </c>
      <c r="E28" s="3">
        <v>750000</v>
      </c>
      <c r="F28" s="3">
        <v>1300000</v>
      </c>
      <c r="G28" s="3">
        <v>900000</v>
      </c>
      <c r="H28" s="3"/>
    </row>
    <row r="29" spans="1:9" ht="15.75">
      <c r="A29" s="3" t="s">
        <v>9</v>
      </c>
      <c r="B29" s="4">
        <v>2000000</v>
      </c>
      <c r="C29" s="4">
        <v>2600000</v>
      </c>
      <c r="D29" s="4">
        <v>2900000</v>
      </c>
      <c r="E29" s="5">
        <v>2000000</v>
      </c>
      <c r="F29" s="3">
        <v>2100000</v>
      </c>
      <c r="G29" s="3">
        <v>1000000</v>
      </c>
      <c r="H29" s="3"/>
    </row>
    <row r="30" spans="1:9" ht="15.75">
      <c r="A30" s="6" t="s">
        <v>10</v>
      </c>
      <c r="B30" s="7">
        <f t="shared" ref="B30:G30" si="5">SUM(B27:B29)</f>
        <v>3750000</v>
      </c>
      <c r="C30" s="7">
        <f t="shared" si="5"/>
        <v>6550000</v>
      </c>
      <c r="D30" s="7">
        <f t="shared" si="5"/>
        <v>7050000</v>
      </c>
      <c r="E30" s="7">
        <f t="shared" si="5"/>
        <v>3950000</v>
      </c>
      <c r="F30" s="7">
        <f t="shared" si="5"/>
        <v>4500000</v>
      </c>
      <c r="G30" s="7">
        <f t="shared" si="5"/>
        <v>2700000</v>
      </c>
      <c r="H30" s="7"/>
    </row>
    <row r="31" spans="1:9" ht="15.75">
      <c r="A31" s="8" t="s">
        <v>11</v>
      </c>
      <c r="B31" s="3">
        <v>1400000</v>
      </c>
      <c r="C31" s="3">
        <v>1950000</v>
      </c>
      <c r="D31" s="3">
        <v>2320000</v>
      </c>
      <c r="E31" s="3">
        <v>1250000</v>
      </c>
      <c r="F31" s="3">
        <v>1250000</v>
      </c>
      <c r="G31" s="3">
        <v>250000</v>
      </c>
      <c r="H31" s="3"/>
    </row>
    <row r="32" spans="1:9" ht="15.75">
      <c r="A32" s="8" t="s">
        <v>12</v>
      </c>
      <c r="B32" s="3">
        <v>1700000</v>
      </c>
      <c r="C32" s="3">
        <v>2150000</v>
      </c>
      <c r="D32" s="3">
        <v>2500000</v>
      </c>
      <c r="E32" s="3">
        <v>1250000</v>
      </c>
      <c r="F32" s="3">
        <v>1500000</v>
      </c>
      <c r="G32" s="3">
        <v>200000</v>
      </c>
      <c r="H32" s="3"/>
    </row>
    <row r="33" spans="1:8" ht="15.75">
      <c r="A33" s="8" t="s">
        <v>13</v>
      </c>
      <c r="B33" s="3">
        <v>2700000</v>
      </c>
      <c r="C33" s="3">
        <v>3450000</v>
      </c>
      <c r="D33" s="3">
        <v>3110000</v>
      </c>
      <c r="E33" s="3">
        <v>2300000</v>
      </c>
      <c r="F33" s="3">
        <v>1750000</v>
      </c>
      <c r="G33" s="3">
        <v>350000</v>
      </c>
      <c r="H33" s="3"/>
    </row>
    <row r="34" spans="1:8" ht="15.75">
      <c r="A34" s="6" t="s">
        <v>14</v>
      </c>
      <c r="B34" s="7">
        <f t="shared" ref="B34:G34" si="6">SUM(B31:B33)</f>
        <v>5800000</v>
      </c>
      <c r="C34" s="7">
        <f t="shared" si="6"/>
        <v>7550000</v>
      </c>
      <c r="D34" s="7">
        <f t="shared" si="6"/>
        <v>7930000</v>
      </c>
      <c r="E34" s="7">
        <f t="shared" si="6"/>
        <v>4800000</v>
      </c>
      <c r="F34" s="7">
        <f t="shared" si="6"/>
        <v>4500000</v>
      </c>
      <c r="G34" s="7">
        <f t="shared" si="6"/>
        <v>800000</v>
      </c>
      <c r="H34" s="7"/>
    </row>
    <row r="35" spans="1:8" ht="15.75">
      <c r="A35" s="8" t="s">
        <v>15</v>
      </c>
      <c r="B35" s="3">
        <v>3000000</v>
      </c>
      <c r="C35" s="3">
        <v>2750000</v>
      </c>
      <c r="D35" s="3">
        <v>2900000</v>
      </c>
      <c r="E35" s="3">
        <v>1600000</v>
      </c>
      <c r="F35" s="3">
        <v>850000</v>
      </c>
      <c r="G35" s="3">
        <v>150000</v>
      </c>
      <c r="H35" s="3"/>
    </row>
    <row r="36" spans="1:8" ht="15.75">
      <c r="A36" s="8" t="s">
        <v>16</v>
      </c>
      <c r="B36" s="3">
        <v>3500000</v>
      </c>
      <c r="C36" s="3">
        <v>2700000</v>
      </c>
      <c r="D36" s="13">
        <v>3700000</v>
      </c>
      <c r="E36" s="9">
        <v>900000</v>
      </c>
      <c r="F36" s="9">
        <v>850000</v>
      </c>
      <c r="G36" s="3">
        <v>50000</v>
      </c>
      <c r="H36" s="3"/>
    </row>
    <row r="37" spans="1:8" ht="15.75">
      <c r="A37" s="8" t="s">
        <v>17</v>
      </c>
      <c r="B37" s="3">
        <v>6500000</v>
      </c>
      <c r="C37" s="3">
        <v>3900000</v>
      </c>
      <c r="D37" s="13">
        <v>4500000</v>
      </c>
      <c r="E37" s="9">
        <v>2600000</v>
      </c>
      <c r="F37" s="9">
        <v>1600000</v>
      </c>
      <c r="G37" s="3">
        <v>150000</v>
      </c>
      <c r="H37" s="3"/>
    </row>
    <row r="38" spans="1:8" ht="15.75">
      <c r="A38" s="6" t="s">
        <v>18</v>
      </c>
      <c r="B38" s="7">
        <f t="shared" ref="B38:G38" si="7">SUM(B35:B37)</f>
        <v>13000000</v>
      </c>
      <c r="C38" s="7">
        <f t="shared" si="7"/>
        <v>9350000</v>
      </c>
      <c r="D38" s="7">
        <f t="shared" si="7"/>
        <v>11100000</v>
      </c>
      <c r="E38" s="7">
        <f t="shared" si="7"/>
        <v>5100000</v>
      </c>
      <c r="F38" s="7">
        <f t="shared" si="7"/>
        <v>3300000</v>
      </c>
      <c r="G38" s="7">
        <f t="shared" si="7"/>
        <v>350000</v>
      </c>
      <c r="H38" s="7"/>
    </row>
    <row r="39" spans="1:8" ht="15.75">
      <c r="A39" s="8" t="s">
        <v>19</v>
      </c>
      <c r="B39" s="3">
        <v>10000000</v>
      </c>
      <c r="C39" s="3">
        <v>3500000</v>
      </c>
      <c r="D39" s="3">
        <v>4300000</v>
      </c>
      <c r="E39" s="3">
        <v>3200000</v>
      </c>
      <c r="F39" s="3">
        <v>2000000</v>
      </c>
      <c r="G39" s="3">
        <v>50000</v>
      </c>
      <c r="H39" s="3"/>
    </row>
    <row r="40" spans="1:8" ht="15.75">
      <c r="A40" s="8" t="s">
        <v>20</v>
      </c>
      <c r="B40" s="3">
        <v>700000</v>
      </c>
      <c r="C40" s="3">
        <v>2350000</v>
      </c>
      <c r="D40" s="3">
        <v>1020000</v>
      </c>
      <c r="E40" s="3">
        <v>750000</v>
      </c>
      <c r="F40" s="3">
        <v>300000</v>
      </c>
      <c r="G40" s="3">
        <v>50000</v>
      </c>
      <c r="H40" s="3"/>
    </row>
    <row r="41" spans="1:8" ht="15.75">
      <c r="A41" s="8" t="s">
        <v>21</v>
      </c>
      <c r="B41" s="3">
        <v>400000</v>
      </c>
      <c r="C41" s="3">
        <v>2700000</v>
      </c>
      <c r="D41" s="3">
        <v>600000</v>
      </c>
      <c r="E41" s="3">
        <v>500000</v>
      </c>
      <c r="F41" s="3">
        <v>300000</v>
      </c>
      <c r="G41" s="3">
        <v>25000</v>
      </c>
      <c r="H41" s="3"/>
    </row>
    <row r="42" spans="1:8" ht="15.75">
      <c r="A42" s="6" t="s">
        <v>22</v>
      </c>
      <c r="B42" s="7">
        <f t="shared" ref="B42:G42" si="8">SUM(B39:B41)</f>
        <v>11100000</v>
      </c>
      <c r="C42" s="7">
        <f t="shared" si="8"/>
        <v>8550000</v>
      </c>
      <c r="D42" s="7">
        <f t="shared" si="8"/>
        <v>5920000</v>
      </c>
      <c r="E42" s="7">
        <f t="shared" si="8"/>
        <v>4450000</v>
      </c>
      <c r="F42" s="7">
        <f t="shared" si="8"/>
        <v>2600000</v>
      </c>
      <c r="G42" s="7">
        <f t="shared" si="8"/>
        <v>125000</v>
      </c>
      <c r="H42" s="7"/>
    </row>
    <row r="43" spans="1:8" ht="15.75">
      <c r="A43" s="6" t="s">
        <v>26</v>
      </c>
      <c r="B43" s="7">
        <f t="shared" ref="B43:G43" si="9">SUM(B30+B34+B38+B42)</f>
        <v>33650000</v>
      </c>
      <c r="C43" s="7">
        <f t="shared" si="9"/>
        <v>32000000</v>
      </c>
      <c r="D43" s="7">
        <f t="shared" si="9"/>
        <v>32000000</v>
      </c>
      <c r="E43" s="7">
        <f t="shared" si="9"/>
        <v>18300000</v>
      </c>
      <c r="F43" s="10">
        <f t="shared" si="9"/>
        <v>14900000</v>
      </c>
      <c r="G43" s="7">
        <f t="shared" si="9"/>
        <v>3975000</v>
      </c>
      <c r="H43" s="7"/>
    </row>
    <row r="44" spans="1:8" ht="15.75">
      <c r="A44" s="6" t="s">
        <v>25</v>
      </c>
      <c r="B44" s="7"/>
      <c r="C44" s="7"/>
      <c r="D44" s="7"/>
      <c r="E44" s="7"/>
      <c r="F44" s="7"/>
      <c r="G44" s="7"/>
      <c r="H44" s="7"/>
    </row>
    <row r="45" spans="1:8" ht="15.75">
      <c r="A45" s="11" t="s">
        <v>24</v>
      </c>
      <c r="B45" s="12">
        <f>SUM(B22+B43)</f>
        <v>44300000</v>
      </c>
      <c r="C45" s="12">
        <f>C22+C43</f>
        <v>51000000</v>
      </c>
      <c r="D45" s="12">
        <f>D22+D43</f>
        <v>51000000</v>
      </c>
      <c r="E45" s="12">
        <f>SUM(E22+E43)</f>
        <v>30250000</v>
      </c>
      <c r="F45" s="12">
        <f>SUM(F22+F43)</f>
        <v>30375000</v>
      </c>
      <c r="G45" s="12">
        <f>SUM(G22+G43)</f>
        <v>7750000</v>
      </c>
      <c r="H45" s="12">
        <f t="shared" ref="H45" si="10">SUM(H43:H44)</f>
        <v>0</v>
      </c>
    </row>
  </sheetData>
  <mergeCells count="2">
    <mergeCell ref="A3:H3"/>
    <mergeCell ref="A25:I25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kurek</dc:creator>
  <cp:lastModifiedBy>ross</cp:lastModifiedBy>
  <cp:lastPrinted>2013-01-07T15:46:15Z</cp:lastPrinted>
  <dcterms:created xsi:type="dcterms:W3CDTF">2012-11-30T22:43:42Z</dcterms:created>
  <dcterms:modified xsi:type="dcterms:W3CDTF">2013-01-07T15:46:17Z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