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83" i="1"/>
  <c r="C83"/>
  <c r="G81"/>
  <c r="F81"/>
  <c r="E81"/>
  <c r="E83" s="1"/>
  <c r="D81"/>
  <c r="D83" s="1"/>
  <c r="C81"/>
  <c r="B81"/>
  <c r="B83" s="1"/>
  <c r="H80"/>
  <c r="H79"/>
  <c r="H78"/>
  <c r="H81" s="1"/>
  <c r="G77"/>
  <c r="F77"/>
  <c r="E77"/>
  <c r="D77"/>
  <c r="H77" s="1"/>
  <c r="C77"/>
  <c r="B77"/>
  <c r="H76"/>
  <c r="H75"/>
  <c r="H74"/>
  <c r="G73"/>
  <c r="E73"/>
  <c r="D73"/>
  <c r="C73"/>
  <c r="B73"/>
  <c r="H73" s="1"/>
  <c r="H72"/>
  <c r="H71"/>
  <c r="H70"/>
  <c r="G69"/>
  <c r="G83" s="1"/>
  <c r="E69"/>
  <c r="D69"/>
  <c r="C69"/>
  <c r="B69"/>
  <c r="H69" s="1"/>
  <c r="H68"/>
  <c r="H67"/>
  <c r="H66"/>
  <c r="C62"/>
  <c r="F60"/>
  <c r="F62" s="1"/>
  <c r="E60"/>
  <c r="E62" s="1"/>
  <c r="D60"/>
  <c r="C60"/>
  <c r="B60"/>
  <c r="B62" s="1"/>
  <c r="G59"/>
  <c r="G58"/>
  <c r="G57"/>
  <c r="G60" s="1"/>
  <c r="F56"/>
  <c r="E56"/>
  <c r="D56"/>
  <c r="D62" s="1"/>
  <c r="C56"/>
  <c r="B56"/>
  <c r="G55"/>
  <c r="G54"/>
  <c r="G53"/>
  <c r="G56" s="1"/>
  <c r="F52"/>
  <c r="E52"/>
  <c r="D52"/>
  <c r="C52"/>
  <c r="B52"/>
  <c r="G51"/>
  <c r="G50"/>
  <c r="G49"/>
  <c r="G52" s="1"/>
  <c r="F48"/>
  <c r="E48"/>
  <c r="D48"/>
  <c r="C48"/>
  <c r="B48"/>
  <c r="G47"/>
  <c r="G46"/>
  <c r="G45"/>
  <c r="G48" s="1"/>
  <c r="F39"/>
  <c r="F41" s="1"/>
  <c r="E39"/>
  <c r="E41" s="1"/>
  <c r="D39"/>
  <c r="C39"/>
  <c r="B39"/>
  <c r="B41" s="1"/>
  <c r="G38"/>
  <c r="G37"/>
  <c r="G36"/>
  <c r="G39" s="1"/>
  <c r="F35"/>
  <c r="E35"/>
  <c r="D35"/>
  <c r="D41" s="1"/>
  <c r="C35"/>
  <c r="B35"/>
  <c r="G34"/>
  <c r="G33"/>
  <c r="G32"/>
  <c r="G35" s="1"/>
  <c r="F31"/>
  <c r="E31"/>
  <c r="D31"/>
  <c r="C31"/>
  <c r="C41" s="1"/>
  <c r="B31"/>
  <c r="G30"/>
  <c r="G29"/>
  <c r="G28"/>
  <c r="G31" s="1"/>
  <c r="F27"/>
  <c r="E27"/>
  <c r="D27"/>
  <c r="C27"/>
  <c r="B27"/>
  <c r="G26"/>
  <c r="G25"/>
  <c r="G24"/>
  <c r="G27" s="1"/>
  <c r="F20"/>
  <c r="F18"/>
  <c r="E18"/>
  <c r="D18"/>
  <c r="C18"/>
  <c r="B18"/>
  <c r="G17"/>
  <c r="G16"/>
  <c r="G15"/>
  <c r="G18" s="1"/>
  <c r="F14"/>
  <c r="E14"/>
  <c r="D14"/>
  <c r="C14"/>
  <c r="B14"/>
  <c r="G13"/>
  <c r="G12"/>
  <c r="G11"/>
  <c r="G14" s="1"/>
  <c r="F10"/>
  <c r="E10"/>
  <c r="D10"/>
  <c r="C10"/>
  <c r="B10"/>
  <c r="G9"/>
  <c r="G8"/>
  <c r="G7"/>
  <c r="G10" s="1"/>
  <c r="F6"/>
  <c r="E6"/>
  <c r="D6"/>
  <c r="C6"/>
  <c r="B6"/>
  <c r="G5"/>
  <c r="G4"/>
  <c r="G3"/>
  <c r="G6" s="1"/>
  <c r="H83" l="1"/>
  <c r="G62"/>
  <c r="G41"/>
  <c r="C20"/>
  <c r="B20"/>
  <c r="E20"/>
  <c r="D20"/>
  <c r="G20"/>
</calcChain>
</file>

<file path=xl/sharedStrings.xml><?xml version="1.0" encoding="utf-8"?>
<sst xmlns="http://schemas.openxmlformats.org/spreadsheetml/2006/main" count="61" uniqueCount="39">
  <si>
    <t>2007 DCCC Income by month</t>
  </si>
  <si>
    <t>Online</t>
  </si>
  <si>
    <t>Direct Mail</t>
  </si>
  <si>
    <t>Members</t>
  </si>
  <si>
    <t>Individual</t>
  </si>
  <si>
    <t>PAC</t>
  </si>
  <si>
    <t>Total</t>
  </si>
  <si>
    <t>Q1</t>
  </si>
  <si>
    <t>Q2</t>
  </si>
  <si>
    <t>Q3</t>
  </si>
  <si>
    <t>Q4</t>
  </si>
  <si>
    <t>Total:</t>
  </si>
  <si>
    <t>2008 DCCC Income by month</t>
  </si>
  <si>
    <t>Cycle Total:</t>
  </si>
  <si>
    <t>2009 DCCC Income by month</t>
  </si>
  <si>
    <t>Q1 2009</t>
  </si>
  <si>
    <t>Q2 2009</t>
  </si>
  <si>
    <t>Q3 20009</t>
  </si>
  <si>
    <t>Q4 2009</t>
  </si>
  <si>
    <t>2009 Total:</t>
  </si>
  <si>
    <t>2010 DCCC Projected Income</t>
  </si>
  <si>
    <t>Recount</t>
  </si>
  <si>
    <t>January</t>
  </si>
  <si>
    <t>February</t>
  </si>
  <si>
    <t>March</t>
  </si>
  <si>
    <t>Q1 Total:</t>
  </si>
  <si>
    <t>April</t>
  </si>
  <si>
    <t>May</t>
  </si>
  <si>
    <t>June</t>
  </si>
  <si>
    <t>Q2 Total:</t>
  </si>
  <si>
    <t xml:space="preserve">July </t>
  </si>
  <si>
    <t>August</t>
  </si>
  <si>
    <t>September</t>
  </si>
  <si>
    <t>Q3 Total:</t>
  </si>
  <si>
    <t>October</t>
  </si>
  <si>
    <t>November</t>
  </si>
  <si>
    <t>December</t>
  </si>
  <si>
    <t>Q4 Total:</t>
  </si>
  <si>
    <t>2010 Total: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</si>
</sst>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u val="doubleAccounting"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17" fontId="2" fillId="3" borderId="1" xfId="0" applyNumberFormat="1" applyFont="1" applyFill="1" applyBorder="1"/>
    <xf numFmtId="44" fontId="2" fillId="3" borderId="1" xfId="0" applyNumberFormat="1" applyFont="1" applyFill="1" applyBorder="1"/>
    <xf numFmtId="17" fontId="2" fillId="0" borderId="1" xfId="0" applyNumberFormat="1" applyFont="1" applyBorder="1"/>
    <xf numFmtId="44" fontId="3" fillId="0" borderId="1" xfId="0" applyNumberFormat="1" applyFont="1" applyBorder="1"/>
    <xf numFmtId="17" fontId="2" fillId="2" borderId="1" xfId="0" applyNumberFormat="1" applyFont="1" applyFill="1" applyBorder="1"/>
    <xf numFmtId="44" fontId="2" fillId="2" borderId="1" xfId="0" applyNumberFormat="1" applyFont="1" applyFill="1" applyBorder="1"/>
    <xf numFmtId="0" fontId="3" fillId="2" borderId="0" xfId="0" applyFont="1" applyFill="1"/>
    <xf numFmtId="44" fontId="3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17" fontId="2" fillId="4" borderId="0" xfId="0" applyNumberFormat="1" applyFont="1" applyFill="1" applyBorder="1"/>
    <xf numFmtId="44" fontId="2" fillId="4" borderId="0" xfId="0" applyNumberFormat="1" applyFont="1" applyFill="1" applyBorder="1"/>
    <xf numFmtId="0" fontId="2" fillId="4" borderId="0" xfId="0" applyFont="1" applyFill="1" applyBorder="1"/>
    <xf numFmtId="17" fontId="4" fillId="0" borderId="0" xfId="0" applyNumberFormat="1" applyFont="1" applyBorder="1"/>
    <xf numFmtId="44" fontId="0" fillId="0" borderId="0" xfId="0" applyNumberFormat="1" applyBorder="1"/>
    <xf numFmtId="0" fontId="2" fillId="2" borderId="1" xfId="0" applyFont="1" applyFill="1" applyBorder="1"/>
    <xf numFmtId="0" fontId="2" fillId="0" borderId="0" xfId="0" applyFont="1" applyBorder="1"/>
    <xf numFmtId="44" fontId="3" fillId="0" borderId="0" xfId="0" applyNumberFormat="1" applyFont="1" applyBorder="1"/>
    <xf numFmtId="0" fontId="2" fillId="2" borderId="0" xfId="0" applyFont="1" applyFill="1" applyBorder="1"/>
    <xf numFmtId="44" fontId="5" fillId="2" borderId="0" xfId="0" applyNumberFormat="1" applyFont="1" applyFill="1" applyBorder="1"/>
    <xf numFmtId="0" fontId="6" fillId="4" borderId="2" xfId="0" applyFont="1" applyFill="1" applyBorder="1" applyAlignment="1">
      <alignment horizontal="center"/>
    </xf>
    <xf numFmtId="17" fontId="2" fillId="5" borderId="1" xfId="0" applyNumberFormat="1" applyFont="1" applyFill="1" applyBorder="1"/>
    <xf numFmtId="44" fontId="2" fillId="5" borderId="1" xfId="0" applyNumberFormat="1" applyFont="1" applyFill="1" applyBorder="1"/>
    <xf numFmtId="17" fontId="2" fillId="0" borderId="1" xfId="0" applyNumberFormat="1" applyFont="1" applyFill="1" applyBorder="1"/>
    <xf numFmtId="44" fontId="3" fillId="0" borderId="1" xfId="0" applyNumberFormat="1" applyFont="1" applyFill="1" applyBorder="1"/>
    <xf numFmtId="44" fontId="7" fillId="0" borderId="0" xfId="1" applyFont="1"/>
    <xf numFmtId="44" fontId="3" fillId="0" borderId="1" xfId="1" applyFont="1" applyFill="1" applyBorder="1"/>
    <xf numFmtId="44" fontId="7" fillId="0" borderId="1" xfId="1" applyFont="1" applyBorder="1"/>
    <xf numFmtId="0" fontId="2" fillId="2" borderId="0" xfId="0" applyFont="1" applyFill="1"/>
    <xf numFmtId="44" fontId="2" fillId="2" borderId="0" xfId="0" applyNumberFormat="1" applyFont="1" applyFill="1"/>
    <xf numFmtId="0" fontId="3" fillId="3" borderId="1" xfId="0" applyFont="1" applyFill="1" applyBorder="1"/>
    <xf numFmtId="44" fontId="3" fillId="3" borderId="1" xfId="1" applyFont="1" applyFill="1" applyBorder="1"/>
    <xf numFmtId="0" fontId="3" fillId="0" borderId="1" xfId="0" applyFont="1" applyBorder="1"/>
    <xf numFmtId="44" fontId="3" fillId="0" borderId="1" xfId="1" applyFont="1" applyBorder="1"/>
    <xf numFmtId="44" fontId="3" fillId="0" borderId="0" xfId="1" applyFont="1" applyAlignment="1">
      <alignment horizontal="right"/>
    </xf>
    <xf numFmtId="44" fontId="2" fillId="2" borderId="1" xfId="1" applyFont="1" applyFill="1" applyBorder="1"/>
    <xf numFmtId="44" fontId="3" fillId="0" borderId="0" xfId="1" applyFont="1"/>
    <xf numFmtId="44" fontId="3" fillId="0" borderId="0" xfId="0" applyNumberFormat="1" applyFont="1" applyFill="1" applyBorder="1"/>
    <xf numFmtId="0" fontId="3" fillId="0" borderId="1" xfId="0" applyFont="1" applyFill="1" applyBorder="1"/>
    <xf numFmtId="0" fontId="0" fillId="0" borderId="0" xfId="0" applyFill="1" applyBorder="1"/>
    <xf numFmtId="0" fontId="0" fillId="0" borderId="0" xfId="0" applyFill="1"/>
    <xf numFmtId="44" fontId="7" fillId="0" borderId="1" xfId="1" applyFont="1" applyFill="1" applyBorder="1"/>
    <xf numFmtId="44" fontId="0" fillId="0" borderId="0" xfId="0" applyNumberFormat="1" applyFill="1"/>
    <xf numFmtId="8" fontId="3" fillId="0" borderId="1" xfId="1" applyNumberFormat="1" applyFont="1" applyFill="1" applyBorder="1"/>
    <xf numFmtId="8" fontId="8" fillId="0" borderId="1" xfId="1" applyNumberFormat="1" applyFont="1" applyFill="1" applyBorder="1"/>
    <xf numFmtId="8" fontId="3" fillId="0" borderId="1" xfId="0" applyNumberFormat="1" applyFont="1" applyFill="1" applyBorder="1"/>
    <xf numFmtId="44" fontId="0" fillId="0" borderId="0" xfId="1" applyFont="1"/>
    <xf numFmtId="44" fontId="2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U83"/>
  <sheetViews>
    <sheetView tabSelected="1" topLeftCell="A112" workbookViewId="0">
      <selection activeCell="H18" sqref="H18"/>
    </sheetView>
  </sheetViews>
  <sheetFormatPr defaultRowHeight="18"/>
  <cols>
    <col min="1" max="1" width="10.85546875" style="2" bestFit="1" customWidth="1"/>
    <col min="2" max="2" width="23.140625" style="2" customWidth="1"/>
    <col min="3" max="5" width="22.85546875" style="2" bestFit="1" customWidth="1"/>
    <col min="6" max="6" width="21.140625" style="2" bestFit="1" customWidth="1"/>
    <col min="7" max="7" width="22.85546875" style="2" bestFit="1" customWidth="1"/>
    <col min="8" max="8" width="25.85546875" style="2" customWidth="1"/>
    <col min="9" max="256" width="9.140625" style="2"/>
    <col min="257" max="257" width="10.85546875" style="2" bestFit="1" customWidth="1"/>
    <col min="258" max="258" width="21.140625" style="2" bestFit="1" customWidth="1"/>
    <col min="259" max="261" width="22.85546875" style="2" bestFit="1" customWidth="1"/>
    <col min="262" max="262" width="21.140625" style="2" bestFit="1" customWidth="1"/>
    <col min="263" max="263" width="22.85546875" style="2" bestFit="1" customWidth="1"/>
    <col min="264" max="512" width="9.140625" style="2"/>
    <col min="513" max="513" width="10.85546875" style="2" bestFit="1" customWidth="1"/>
    <col min="514" max="514" width="21.140625" style="2" bestFit="1" customWidth="1"/>
    <col min="515" max="517" width="22.85546875" style="2" bestFit="1" customWidth="1"/>
    <col min="518" max="518" width="21.140625" style="2" bestFit="1" customWidth="1"/>
    <col min="519" max="519" width="22.85546875" style="2" bestFit="1" customWidth="1"/>
    <col min="520" max="768" width="9.140625" style="2"/>
    <col min="769" max="769" width="10.85546875" style="2" bestFit="1" customWidth="1"/>
    <col min="770" max="770" width="21.140625" style="2" bestFit="1" customWidth="1"/>
    <col min="771" max="773" width="22.85546875" style="2" bestFit="1" customWidth="1"/>
    <col min="774" max="774" width="21.140625" style="2" bestFit="1" customWidth="1"/>
    <col min="775" max="775" width="22.85546875" style="2" bestFit="1" customWidth="1"/>
    <col min="776" max="1024" width="9.140625" style="2"/>
    <col min="1025" max="1025" width="10.85546875" style="2" bestFit="1" customWidth="1"/>
    <col min="1026" max="1026" width="21.140625" style="2" bestFit="1" customWidth="1"/>
    <col min="1027" max="1029" width="22.85546875" style="2" bestFit="1" customWidth="1"/>
    <col min="1030" max="1030" width="21.140625" style="2" bestFit="1" customWidth="1"/>
    <col min="1031" max="1031" width="22.85546875" style="2" bestFit="1" customWidth="1"/>
    <col min="1032" max="1280" width="9.140625" style="2"/>
    <col min="1281" max="1281" width="10.85546875" style="2" bestFit="1" customWidth="1"/>
    <col min="1282" max="1282" width="21.140625" style="2" bestFit="1" customWidth="1"/>
    <col min="1283" max="1285" width="22.85546875" style="2" bestFit="1" customWidth="1"/>
    <col min="1286" max="1286" width="21.140625" style="2" bestFit="1" customWidth="1"/>
    <col min="1287" max="1287" width="22.85546875" style="2" bestFit="1" customWidth="1"/>
    <col min="1288" max="1536" width="9.140625" style="2"/>
    <col min="1537" max="1537" width="10.85546875" style="2" bestFit="1" customWidth="1"/>
    <col min="1538" max="1538" width="21.140625" style="2" bestFit="1" customWidth="1"/>
    <col min="1539" max="1541" width="22.85546875" style="2" bestFit="1" customWidth="1"/>
    <col min="1542" max="1542" width="21.140625" style="2" bestFit="1" customWidth="1"/>
    <col min="1543" max="1543" width="22.85546875" style="2" bestFit="1" customWidth="1"/>
    <col min="1544" max="1792" width="9.140625" style="2"/>
    <col min="1793" max="1793" width="10.85546875" style="2" bestFit="1" customWidth="1"/>
    <col min="1794" max="1794" width="21.140625" style="2" bestFit="1" customWidth="1"/>
    <col min="1795" max="1797" width="22.85546875" style="2" bestFit="1" customWidth="1"/>
    <col min="1798" max="1798" width="21.140625" style="2" bestFit="1" customWidth="1"/>
    <col min="1799" max="1799" width="22.85546875" style="2" bestFit="1" customWidth="1"/>
    <col min="1800" max="2048" width="9.140625" style="2"/>
    <col min="2049" max="2049" width="10.85546875" style="2" bestFit="1" customWidth="1"/>
    <col min="2050" max="2050" width="21.140625" style="2" bestFit="1" customWidth="1"/>
    <col min="2051" max="2053" width="22.85546875" style="2" bestFit="1" customWidth="1"/>
    <col min="2054" max="2054" width="21.140625" style="2" bestFit="1" customWidth="1"/>
    <col min="2055" max="2055" width="22.85546875" style="2" bestFit="1" customWidth="1"/>
    <col min="2056" max="2304" width="9.140625" style="2"/>
    <col min="2305" max="2305" width="10.85546875" style="2" bestFit="1" customWidth="1"/>
    <col min="2306" max="2306" width="21.140625" style="2" bestFit="1" customWidth="1"/>
    <col min="2307" max="2309" width="22.85546875" style="2" bestFit="1" customWidth="1"/>
    <col min="2310" max="2310" width="21.140625" style="2" bestFit="1" customWidth="1"/>
    <col min="2311" max="2311" width="22.85546875" style="2" bestFit="1" customWidth="1"/>
    <col min="2312" max="2560" width="9.140625" style="2"/>
    <col min="2561" max="2561" width="10.85546875" style="2" bestFit="1" customWidth="1"/>
    <col min="2562" max="2562" width="21.140625" style="2" bestFit="1" customWidth="1"/>
    <col min="2563" max="2565" width="22.85546875" style="2" bestFit="1" customWidth="1"/>
    <col min="2566" max="2566" width="21.140625" style="2" bestFit="1" customWidth="1"/>
    <col min="2567" max="2567" width="22.85546875" style="2" bestFit="1" customWidth="1"/>
    <col min="2568" max="2816" width="9.140625" style="2"/>
    <col min="2817" max="2817" width="10.85546875" style="2" bestFit="1" customWidth="1"/>
    <col min="2818" max="2818" width="21.140625" style="2" bestFit="1" customWidth="1"/>
    <col min="2819" max="2821" width="22.85546875" style="2" bestFit="1" customWidth="1"/>
    <col min="2822" max="2822" width="21.140625" style="2" bestFit="1" customWidth="1"/>
    <col min="2823" max="2823" width="22.85546875" style="2" bestFit="1" customWidth="1"/>
    <col min="2824" max="3072" width="9.140625" style="2"/>
    <col min="3073" max="3073" width="10.85546875" style="2" bestFit="1" customWidth="1"/>
    <col min="3074" max="3074" width="21.140625" style="2" bestFit="1" customWidth="1"/>
    <col min="3075" max="3077" width="22.85546875" style="2" bestFit="1" customWidth="1"/>
    <col min="3078" max="3078" width="21.140625" style="2" bestFit="1" customWidth="1"/>
    <col min="3079" max="3079" width="22.85546875" style="2" bestFit="1" customWidth="1"/>
    <col min="3080" max="3328" width="9.140625" style="2"/>
    <col min="3329" max="3329" width="10.85546875" style="2" bestFit="1" customWidth="1"/>
    <col min="3330" max="3330" width="21.140625" style="2" bestFit="1" customWidth="1"/>
    <col min="3331" max="3333" width="22.85546875" style="2" bestFit="1" customWidth="1"/>
    <col min="3334" max="3334" width="21.140625" style="2" bestFit="1" customWidth="1"/>
    <col min="3335" max="3335" width="22.85546875" style="2" bestFit="1" customWidth="1"/>
    <col min="3336" max="3584" width="9.140625" style="2"/>
    <col min="3585" max="3585" width="10.85546875" style="2" bestFit="1" customWidth="1"/>
    <col min="3586" max="3586" width="21.140625" style="2" bestFit="1" customWidth="1"/>
    <col min="3587" max="3589" width="22.85546875" style="2" bestFit="1" customWidth="1"/>
    <col min="3590" max="3590" width="21.140625" style="2" bestFit="1" customWidth="1"/>
    <col min="3591" max="3591" width="22.85546875" style="2" bestFit="1" customWidth="1"/>
    <col min="3592" max="3840" width="9.140625" style="2"/>
    <col min="3841" max="3841" width="10.85546875" style="2" bestFit="1" customWidth="1"/>
    <col min="3842" max="3842" width="21.140625" style="2" bestFit="1" customWidth="1"/>
    <col min="3843" max="3845" width="22.85546875" style="2" bestFit="1" customWidth="1"/>
    <col min="3846" max="3846" width="21.140625" style="2" bestFit="1" customWidth="1"/>
    <col min="3847" max="3847" width="22.85546875" style="2" bestFit="1" customWidth="1"/>
    <col min="3848" max="4096" width="9.140625" style="2"/>
    <col min="4097" max="4097" width="10.85546875" style="2" bestFit="1" customWidth="1"/>
    <col min="4098" max="4098" width="21.140625" style="2" bestFit="1" customWidth="1"/>
    <col min="4099" max="4101" width="22.85546875" style="2" bestFit="1" customWidth="1"/>
    <col min="4102" max="4102" width="21.140625" style="2" bestFit="1" customWidth="1"/>
    <col min="4103" max="4103" width="22.85546875" style="2" bestFit="1" customWidth="1"/>
    <col min="4104" max="4352" width="9.140625" style="2"/>
    <col min="4353" max="4353" width="10.85546875" style="2" bestFit="1" customWidth="1"/>
    <col min="4354" max="4354" width="21.140625" style="2" bestFit="1" customWidth="1"/>
    <col min="4355" max="4357" width="22.85546875" style="2" bestFit="1" customWidth="1"/>
    <col min="4358" max="4358" width="21.140625" style="2" bestFit="1" customWidth="1"/>
    <col min="4359" max="4359" width="22.85546875" style="2" bestFit="1" customWidth="1"/>
    <col min="4360" max="4608" width="9.140625" style="2"/>
    <col min="4609" max="4609" width="10.85546875" style="2" bestFit="1" customWidth="1"/>
    <col min="4610" max="4610" width="21.140625" style="2" bestFit="1" customWidth="1"/>
    <col min="4611" max="4613" width="22.85546875" style="2" bestFit="1" customWidth="1"/>
    <col min="4614" max="4614" width="21.140625" style="2" bestFit="1" customWidth="1"/>
    <col min="4615" max="4615" width="22.85546875" style="2" bestFit="1" customWidth="1"/>
    <col min="4616" max="4864" width="9.140625" style="2"/>
    <col min="4865" max="4865" width="10.85546875" style="2" bestFit="1" customWidth="1"/>
    <col min="4866" max="4866" width="21.140625" style="2" bestFit="1" customWidth="1"/>
    <col min="4867" max="4869" width="22.85546875" style="2" bestFit="1" customWidth="1"/>
    <col min="4870" max="4870" width="21.140625" style="2" bestFit="1" customWidth="1"/>
    <col min="4871" max="4871" width="22.85546875" style="2" bestFit="1" customWidth="1"/>
    <col min="4872" max="5120" width="9.140625" style="2"/>
    <col min="5121" max="5121" width="10.85546875" style="2" bestFit="1" customWidth="1"/>
    <col min="5122" max="5122" width="21.140625" style="2" bestFit="1" customWidth="1"/>
    <col min="5123" max="5125" width="22.85546875" style="2" bestFit="1" customWidth="1"/>
    <col min="5126" max="5126" width="21.140625" style="2" bestFit="1" customWidth="1"/>
    <col min="5127" max="5127" width="22.85546875" style="2" bestFit="1" customWidth="1"/>
    <col min="5128" max="5376" width="9.140625" style="2"/>
    <col min="5377" max="5377" width="10.85546875" style="2" bestFit="1" customWidth="1"/>
    <col min="5378" max="5378" width="21.140625" style="2" bestFit="1" customWidth="1"/>
    <col min="5379" max="5381" width="22.85546875" style="2" bestFit="1" customWidth="1"/>
    <col min="5382" max="5382" width="21.140625" style="2" bestFit="1" customWidth="1"/>
    <col min="5383" max="5383" width="22.85546875" style="2" bestFit="1" customWidth="1"/>
    <col min="5384" max="5632" width="9.140625" style="2"/>
    <col min="5633" max="5633" width="10.85546875" style="2" bestFit="1" customWidth="1"/>
    <col min="5634" max="5634" width="21.140625" style="2" bestFit="1" customWidth="1"/>
    <col min="5635" max="5637" width="22.85546875" style="2" bestFit="1" customWidth="1"/>
    <col min="5638" max="5638" width="21.140625" style="2" bestFit="1" customWidth="1"/>
    <col min="5639" max="5639" width="22.85546875" style="2" bestFit="1" customWidth="1"/>
    <col min="5640" max="5888" width="9.140625" style="2"/>
    <col min="5889" max="5889" width="10.85546875" style="2" bestFit="1" customWidth="1"/>
    <col min="5890" max="5890" width="21.140625" style="2" bestFit="1" customWidth="1"/>
    <col min="5891" max="5893" width="22.85546875" style="2" bestFit="1" customWidth="1"/>
    <col min="5894" max="5894" width="21.140625" style="2" bestFit="1" customWidth="1"/>
    <col min="5895" max="5895" width="22.85546875" style="2" bestFit="1" customWidth="1"/>
    <col min="5896" max="6144" width="9.140625" style="2"/>
    <col min="6145" max="6145" width="10.85546875" style="2" bestFit="1" customWidth="1"/>
    <col min="6146" max="6146" width="21.140625" style="2" bestFit="1" customWidth="1"/>
    <col min="6147" max="6149" width="22.85546875" style="2" bestFit="1" customWidth="1"/>
    <col min="6150" max="6150" width="21.140625" style="2" bestFit="1" customWidth="1"/>
    <col min="6151" max="6151" width="22.85546875" style="2" bestFit="1" customWidth="1"/>
    <col min="6152" max="6400" width="9.140625" style="2"/>
    <col min="6401" max="6401" width="10.85546875" style="2" bestFit="1" customWidth="1"/>
    <col min="6402" max="6402" width="21.140625" style="2" bestFit="1" customWidth="1"/>
    <col min="6403" max="6405" width="22.85546875" style="2" bestFit="1" customWidth="1"/>
    <col min="6406" max="6406" width="21.140625" style="2" bestFit="1" customWidth="1"/>
    <col min="6407" max="6407" width="22.85546875" style="2" bestFit="1" customWidth="1"/>
    <col min="6408" max="6656" width="9.140625" style="2"/>
    <col min="6657" max="6657" width="10.85546875" style="2" bestFit="1" customWidth="1"/>
    <col min="6658" max="6658" width="21.140625" style="2" bestFit="1" customWidth="1"/>
    <col min="6659" max="6661" width="22.85546875" style="2" bestFit="1" customWidth="1"/>
    <col min="6662" max="6662" width="21.140625" style="2" bestFit="1" customWidth="1"/>
    <col min="6663" max="6663" width="22.85546875" style="2" bestFit="1" customWidth="1"/>
    <col min="6664" max="6912" width="9.140625" style="2"/>
    <col min="6913" max="6913" width="10.85546875" style="2" bestFit="1" customWidth="1"/>
    <col min="6914" max="6914" width="21.140625" style="2" bestFit="1" customWidth="1"/>
    <col min="6915" max="6917" width="22.85546875" style="2" bestFit="1" customWidth="1"/>
    <col min="6918" max="6918" width="21.140625" style="2" bestFit="1" customWidth="1"/>
    <col min="6919" max="6919" width="22.85546875" style="2" bestFit="1" customWidth="1"/>
    <col min="6920" max="7168" width="9.140625" style="2"/>
    <col min="7169" max="7169" width="10.85546875" style="2" bestFit="1" customWidth="1"/>
    <col min="7170" max="7170" width="21.140625" style="2" bestFit="1" customWidth="1"/>
    <col min="7171" max="7173" width="22.85546875" style="2" bestFit="1" customWidth="1"/>
    <col min="7174" max="7174" width="21.140625" style="2" bestFit="1" customWidth="1"/>
    <col min="7175" max="7175" width="22.85546875" style="2" bestFit="1" customWidth="1"/>
    <col min="7176" max="7424" width="9.140625" style="2"/>
    <col min="7425" max="7425" width="10.85546875" style="2" bestFit="1" customWidth="1"/>
    <col min="7426" max="7426" width="21.140625" style="2" bestFit="1" customWidth="1"/>
    <col min="7427" max="7429" width="22.85546875" style="2" bestFit="1" customWidth="1"/>
    <col min="7430" max="7430" width="21.140625" style="2" bestFit="1" customWidth="1"/>
    <col min="7431" max="7431" width="22.85546875" style="2" bestFit="1" customWidth="1"/>
    <col min="7432" max="7680" width="9.140625" style="2"/>
    <col min="7681" max="7681" width="10.85546875" style="2" bestFit="1" customWidth="1"/>
    <col min="7682" max="7682" width="21.140625" style="2" bestFit="1" customWidth="1"/>
    <col min="7683" max="7685" width="22.85546875" style="2" bestFit="1" customWidth="1"/>
    <col min="7686" max="7686" width="21.140625" style="2" bestFit="1" customWidth="1"/>
    <col min="7687" max="7687" width="22.85546875" style="2" bestFit="1" customWidth="1"/>
    <col min="7688" max="7936" width="9.140625" style="2"/>
    <col min="7937" max="7937" width="10.85546875" style="2" bestFit="1" customWidth="1"/>
    <col min="7938" max="7938" width="21.140625" style="2" bestFit="1" customWidth="1"/>
    <col min="7939" max="7941" width="22.85546875" style="2" bestFit="1" customWidth="1"/>
    <col min="7942" max="7942" width="21.140625" style="2" bestFit="1" customWidth="1"/>
    <col min="7943" max="7943" width="22.85546875" style="2" bestFit="1" customWidth="1"/>
    <col min="7944" max="8192" width="9.140625" style="2"/>
    <col min="8193" max="8193" width="10.85546875" style="2" bestFit="1" customWidth="1"/>
    <col min="8194" max="8194" width="21.140625" style="2" bestFit="1" customWidth="1"/>
    <col min="8195" max="8197" width="22.85546875" style="2" bestFit="1" customWidth="1"/>
    <col min="8198" max="8198" width="21.140625" style="2" bestFit="1" customWidth="1"/>
    <col min="8199" max="8199" width="22.85546875" style="2" bestFit="1" customWidth="1"/>
    <col min="8200" max="8448" width="9.140625" style="2"/>
    <col min="8449" max="8449" width="10.85546875" style="2" bestFit="1" customWidth="1"/>
    <col min="8450" max="8450" width="21.140625" style="2" bestFit="1" customWidth="1"/>
    <col min="8451" max="8453" width="22.85546875" style="2" bestFit="1" customWidth="1"/>
    <col min="8454" max="8454" width="21.140625" style="2" bestFit="1" customWidth="1"/>
    <col min="8455" max="8455" width="22.85546875" style="2" bestFit="1" customWidth="1"/>
    <col min="8456" max="8704" width="9.140625" style="2"/>
    <col min="8705" max="8705" width="10.85546875" style="2" bestFit="1" customWidth="1"/>
    <col min="8706" max="8706" width="21.140625" style="2" bestFit="1" customWidth="1"/>
    <col min="8707" max="8709" width="22.85546875" style="2" bestFit="1" customWidth="1"/>
    <col min="8710" max="8710" width="21.140625" style="2" bestFit="1" customWidth="1"/>
    <col min="8711" max="8711" width="22.85546875" style="2" bestFit="1" customWidth="1"/>
    <col min="8712" max="8960" width="9.140625" style="2"/>
    <col min="8961" max="8961" width="10.85546875" style="2" bestFit="1" customWidth="1"/>
    <col min="8962" max="8962" width="21.140625" style="2" bestFit="1" customWidth="1"/>
    <col min="8963" max="8965" width="22.85546875" style="2" bestFit="1" customWidth="1"/>
    <col min="8966" max="8966" width="21.140625" style="2" bestFit="1" customWidth="1"/>
    <col min="8967" max="8967" width="22.85546875" style="2" bestFit="1" customWidth="1"/>
    <col min="8968" max="9216" width="9.140625" style="2"/>
    <col min="9217" max="9217" width="10.85546875" style="2" bestFit="1" customWidth="1"/>
    <col min="9218" max="9218" width="21.140625" style="2" bestFit="1" customWidth="1"/>
    <col min="9219" max="9221" width="22.85546875" style="2" bestFit="1" customWidth="1"/>
    <col min="9222" max="9222" width="21.140625" style="2" bestFit="1" customWidth="1"/>
    <col min="9223" max="9223" width="22.85546875" style="2" bestFit="1" customWidth="1"/>
    <col min="9224" max="9472" width="9.140625" style="2"/>
    <col min="9473" max="9473" width="10.85546875" style="2" bestFit="1" customWidth="1"/>
    <col min="9474" max="9474" width="21.140625" style="2" bestFit="1" customWidth="1"/>
    <col min="9475" max="9477" width="22.85546875" style="2" bestFit="1" customWidth="1"/>
    <col min="9478" max="9478" width="21.140625" style="2" bestFit="1" customWidth="1"/>
    <col min="9479" max="9479" width="22.85546875" style="2" bestFit="1" customWidth="1"/>
    <col min="9480" max="9728" width="9.140625" style="2"/>
    <col min="9729" max="9729" width="10.85546875" style="2" bestFit="1" customWidth="1"/>
    <col min="9730" max="9730" width="21.140625" style="2" bestFit="1" customWidth="1"/>
    <col min="9731" max="9733" width="22.85546875" style="2" bestFit="1" customWidth="1"/>
    <col min="9734" max="9734" width="21.140625" style="2" bestFit="1" customWidth="1"/>
    <col min="9735" max="9735" width="22.85546875" style="2" bestFit="1" customWidth="1"/>
    <col min="9736" max="9984" width="9.140625" style="2"/>
    <col min="9985" max="9985" width="10.85546875" style="2" bestFit="1" customWidth="1"/>
    <col min="9986" max="9986" width="21.140625" style="2" bestFit="1" customWidth="1"/>
    <col min="9987" max="9989" width="22.85546875" style="2" bestFit="1" customWidth="1"/>
    <col min="9990" max="9990" width="21.140625" style="2" bestFit="1" customWidth="1"/>
    <col min="9991" max="9991" width="22.85546875" style="2" bestFit="1" customWidth="1"/>
    <col min="9992" max="10240" width="9.140625" style="2"/>
    <col min="10241" max="10241" width="10.85546875" style="2" bestFit="1" customWidth="1"/>
    <col min="10242" max="10242" width="21.140625" style="2" bestFit="1" customWidth="1"/>
    <col min="10243" max="10245" width="22.85546875" style="2" bestFit="1" customWidth="1"/>
    <col min="10246" max="10246" width="21.140625" style="2" bestFit="1" customWidth="1"/>
    <col min="10247" max="10247" width="22.85546875" style="2" bestFit="1" customWidth="1"/>
    <col min="10248" max="10496" width="9.140625" style="2"/>
    <col min="10497" max="10497" width="10.85546875" style="2" bestFit="1" customWidth="1"/>
    <col min="10498" max="10498" width="21.140625" style="2" bestFit="1" customWidth="1"/>
    <col min="10499" max="10501" width="22.85546875" style="2" bestFit="1" customWidth="1"/>
    <col min="10502" max="10502" width="21.140625" style="2" bestFit="1" customWidth="1"/>
    <col min="10503" max="10503" width="22.85546875" style="2" bestFit="1" customWidth="1"/>
    <col min="10504" max="10752" width="9.140625" style="2"/>
    <col min="10753" max="10753" width="10.85546875" style="2" bestFit="1" customWidth="1"/>
    <col min="10754" max="10754" width="21.140625" style="2" bestFit="1" customWidth="1"/>
    <col min="10755" max="10757" width="22.85546875" style="2" bestFit="1" customWidth="1"/>
    <col min="10758" max="10758" width="21.140625" style="2" bestFit="1" customWidth="1"/>
    <col min="10759" max="10759" width="22.85546875" style="2" bestFit="1" customWidth="1"/>
    <col min="10760" max="11008" width="9.140625" style="2"/>
    <col min="11009" max="11009" width="10.85546875" style="2" bestFit="1" customWidth="1"/>
    <col min="11010" max="11010" width="21.140625" style="2" bestFit="1" customWidth="1"/>
    <col min="11011" max="11013" width="22.85546875" style="2" bestFit="1" customWidth="1"/>
    <col min="11014" max="11014" width="21.140625" style="2" bestFit="1" customWidth="1"/>
    <col min="11015" max="11015" width="22.85546875" style="2" bestFit="1" customWidth="1"/>
    <col min="11016" max="11264" width="9.140625" style="2"/>
    <col min="11265" max="11265" width="10.85546875" style="2" bestFit="1" customWidth="1"/>
    <col min="11266" max="11266" width="21.140625" style="2" bestFit="1" customWidth="1"/>
    <col min="11267" max="11269" width="22.85546875" style="2" bestFit="1" customWidth="1"/>
    <col min="11270" max="11270" width="21.140625" style="2" bestFit="1" customWidth="1"/>
    <col min="11271" max="11271" width="22.85546875" style="2" bestFit="1" customWidth="1"/>
    <col min="11272" max="11520" width="9.140625" style="2"/>
    <col min="11521" max="11521" width="10.85546875" style="2" bestFit="1" customWidth="1"/>
    <col min="11522" max="11522" width="21.140625" style="2" bestFit="1" customWidth="1"/>
    <col min="11523" max="11525" width="22.85546875" style="2" bestFit="1" customWidth="1"/>
    <col min="11526" max="11526" width="21.140625" style="2" bestFit="1" customWidth="1"/>
    <col min="11527" max="11527" width="22.85546875" style="2" bestFit="1" customWidth="1"/>
    <col min="11528" max="11776" width="9.140625" style="2"/>
    <col min="11777" max="11777" width="10.85546875" style="2" bestFit="1" customWidth="1"/>
    <col min="11778" max="11778" width="21.140625" style="2" bestFit="1" customWidth="1"/>
    <col min="11779" max="11781" width="22.85546875" style="2" bestFit="1" customWidth="1"/>
    <col min="11782" max="11782" width="21.140625" style="2" bestFit="1" customWidth="1"/>
    <col min="11783" max="11783" width="22.85546875" style="2" bestFit="1" customWidth="1"/>
    <col min="11784" max="12032" width="9.140625" style="2"/>
    <col min="12033" max="12033" width="10.85546875" style="2" bestFit="1" customWidth="1"/>
    <col min="12034" max="12034" width="21.140625" style="2" bestFit="1" customWidth="1"/>
    <col min="12035" max="12037" width="22.85546875" style="2" bestFit="1" customWidth="1"/>
    <col min="12038" max="12038" width="21.140625" style="2" bestFit="1" customWidth="1"/>
    <col min="12039" max="12039" width="22.85546875" style="2" bestFit="1" customWidth="1"/>
    <col min="12040" max="12288" width="9.140625" style="2"/>
    <col min="12289" max="12289" width="10.85546875" style="2" bestFit="1" customWidth="1"/>
    <col min="12290" max="12290" width="21.140625" style="2" bestFit="1" customWidth="1"/>
    <col min="12291" max="12293" width="22.85546875" style="2" bestFit="1" customWidth="1"/>
    <col min="12294" max="12294" width="21.140625" style="2" bestFit="1" customWidth="1"/>
    <col min="12295" max="12295" width="22.85546875" style="2" bestFit="1" customWidth="1"/>
    <col min="12296" max="12544" width="9.140625" style="2"/>
    <col min="12545" max="12545" width="10.85546875" style="2" bestFit="1" customWidth="1"/>
    <col min="12546" max="12546" width="21.140625" style="2" bestFit="1" customWidth="1"/>
    <col min="12547" max="12549" width="22.85546875" style="2" bestFit="1" customWidth="1"/>
    <col min="12550" max="12550" width="21.140625" style="2" bestFit="1" customWidth="1"/>
    <col min="12551" max="12551" width="22.85546875" style="2" bestFit="1" customWidth="1"/>
    <col min="12552" max="12800" width="9.140625" style="2"/>
    <col min="12801" max="12801" width="10.85546875" style="2" bestFit="1" customWidth="1"/>
    <col min="12802" max="12802" width="21.140625" style="2" bestFit="1" customWidth="1"/>
    <col min="12803" max="12805" width="22.85546875" style="2" bestFit="1" customWidth="1"/>
    <col min="12806" max="12806" width="21.140625" style="2" bestFit="1" customWidth="1"/>
    <col min="12807" max="12807" width="22.85546875" style="2" bestFit="1" customWidth="1"/>
    <col min="12808" max="13056" width="9.140625" style="2"/>
    <col min="13057" max="13057" width="10.85546875" style="2" bestFit="1" customWidth="1"/>
    <col min="13058" max="13058" width="21.140625" style="2" bestFit="1" customWidth="1"/>
    <col min="13059" max="13061" width="22.85546875" style="2" bestFit="1" customWidth="1"/>
    <col min="13062" max="13062" width="21.140625" style="2" bestFit="1" customWidth="1"/>
    <col min="13063" max="13063" width="22.85546875" style="2" bestFit="1" customWidth="1"/>
    <col min="13064" max="13312" width="9.140625" style="2"/>
    <col min="13313" max="13313" width="10.85546875" style="2" bestFit="1" customWidth="1"/>
    <col min="13314" max="13314" width="21.140625" style="2" bestFit="1" customWidth="1"/>
    <col min="13315" max="13317" width="22.85546875" style="2" bestFit="1" customWidth="1"/>
    <col min="13318" max="13318" width="21.140625" style="2" bestFit="1" customWidth="1"/>
    <col min="13319" max="13319" width="22.85546875" style="2" bestFit="1" customWidth="1"/>
    <col min="13320" max="13568" width="9.140625" style="2"/>
    <col min="13569" max="13569" width="10.85546875" style="2" bestFit="1" customWidth="1"/>
    <col min="13570" max="13570" width="21.140625" style="2" bestFit="1" customWidth="1"/>
    <col min="13571" max="13573" width="22.85546875" style="2" bestFit="1" customWidth="1"/>
    <col min="13574" max="13574" width="21.140625" style="2" bestFit="1" customWidth="1"/>
    <col min="13575" max="13575" width="22.85546875" style="2" bestFit="1" customWidth="1"/>
    <col min="13576" max="13824" width="9.140625" style="2"/>
    <col min="13825" max="13825" width="10.85546875" style="2" bestFit="1" customWidth="1"/>
    <col min="13826" max="13826" width="21.140625" style="2" bestFit="1" customWidth="1"/>
    <col min="13827" max="13829" width="22.85546875" style="2" bestFit="1" customWidth="1"/>
    <col min="13830" max="13830" width="21.140625" style="2" bestFit="1" customWidth="1"/>
    <col min="13831" max="13831" width="22.85546875" style="2" bestFit="1" customWidth="1"/>
    <col min="13832" max="14080" width="9.140625" style="2"/>
    <col min="14081" max="14081" width="10.85546875" style="2" bestFit="1" customWidth="1"/>
    <col min="14082" max="14082" width="21.140625" style="2" bestFit="1" customWidth="1"/>
    <col min="14083" max="14085" width="22.85546875" style="2" bestFit="1" customWidth="1"/>
    <col min="14086" max="14086" width="21.140625" style="2" bestFit="1" customWidth="1"/>
    <col min="14087" max="14087" width="22.85546875" style="2" bestFit="1" customWidth="1"/>
    <col min="14088" max="14336" width="9.140625" style="2"/>
    <col min="14337" max="14337" width="10.85546875" style="2" bestFit="1" customWidth="1"/>
    <col min="14338" max="14338" width="21.140625" style="2" bestFit="1" customWidth="1"/>
    <col min="14339" max="14341" width="22.85546875" style="2" bestFit="1" customWidth="1"/>
    <col min="14342" max="14342" width="21.140625" style="2" bestFit="1" customWidth="1"/>
    <col min="14343" max="14343" width="22.85546875" style="2" bestFit="1" customWidth="1"/>
    <col min="14344" max="14592" width="9.140625" style="2"/>
    <col min="14593" max="14593" width="10.85546875" style="2" bestFit="1" customWidth="1"/>
    <col min="14594" max="14594" width="21.140625" style="2" bestFit="1" customWidth="1"/>
    <col min="14595" max="14597" width="22.85546875" style="2" bestFit="1" customWidth="1"/>
    <col min="14598" max="14598" width="21.140625" style="2" bestFit="1" customWidth="1"/>
    <col min="14599" max="14599" width="22.85546875" style="2" bestFit="1" customWidth="1"/>
    <col min="14600" max="14848" width="9.140625" style="2"/>
    <col min="14849" max="14849" width="10.85546875" style="2" bestFit="1" customWidth="1"/>
    <col min="14850" max="14850" width="21.140625" style="2" bestFit="1" customWidth="1"/>
    <col min="14851" max="14853" width="22.85546875" style="2" bestFit="1" customWidth="1"/>
    <col min="14854" max="14854" width="21.140625" style="2" bestFit="1" customWidth="1"/>
    <col min="14855" max="14855" width="22.85546875" style="2" bestFit="1" customWidth="1"/>
    <col min="14856" max="15104" width="9.140625" style="2"/>
    <col min="15105" max="15105" width="10.85546875" style="2" bestFit="1" customWidth="1"/>
    <col min="15106" max="15106" width="21.140625" style="2" bestFit="1" customWidth="1"/>
    <col min="15107" max="15109" width="22.85546875" style="2" bestFit="1" customWidth="1"/>
    <col min="15110" max="15110" width="21.140625" style="2" bestFit="1" customWidth="1"/>
    <col min="15111" max="15111" width="22.85546875" style="2" bestFit="1" customWidth="1"/>
    <col min="15112" max="15360" width="9.140625" style="2"/>
    <col min="15361" max="15361" width="10.85546875" style="2" bestFit="1" customWidth="1"/>
    <col min="15362" max="15362" width="21.140625" style="2" bestFit="1" customWidth="1"/>
    <col min="15363" max="15365" width="22.85546875" style="2" bestFit="1" customWidth="1"/>
    <col min="15366" max="15366" width="21.140625" style="2" bestFit="1" customWidth="1"/>
    <col min="15367" max="15367" width="22.85546875" style="2" bestFit="1" customWidth="1"/>
    <col min="15368" max="15616" width="9.140625" style="2"/>
    <col min="15617" max="15617" width="10.85546875" style="2" bestFit="1" customWidth="1"/>
    <col min="15618" max="15618" width="21.140625" style="2" bestFit="1" customWidth="1"/>
    <col min="15619" max="15621" width="22.85546875" style="2" bestFit="1" customWidth="1"/>
    <col min="15622" max="15622" width="21.140625" style="2" bestFit="1" customWidth="1"/>
    <col min="15623" max="15623" width="22.85546875" style="2" bestFit="1" customWidth="1"/>
    <col min="15624" max="15872" width="9.140625" style="2"/>
    <col min="15873" max="15873" width="10.85546875" style="2" bestFit="1" customWidth="1"/>
    <col min="15874" max="15874" width="21.140625" style="2" bestFit="1" customWidth="1"/>
    <col min="15875" max="15877" width="22.85546875" style="2" bestFit="1" customWidth="1"/>
    <col min="15878" max="15878" width="21.140625" style="2" bestFit="1" customWidth="1"/>
    <col min="15879" max="15879" width="22.85546875" style="2" bestFit="1" customWidth="1"/>
    <col min="15880" max="16128" width="9.140625" style="2"/>
    <col min="16129" max="16129" width="10.85546875" style="2" bestFit="1" customWidth="1"/>
    <col min="16130" max="16130" width="21.140625" style="2" bestFit="1" customWidth="1"/>
    <col min="16131" max="16133" width="22.85546875" style="2" bestFit="1" customWidth="1"/>
    <col min="16134" max="16134" width="21.140625" style="2" bestFit="1" customWidth="1"/>
    <col min="16135" max="16135" width="22.85546875" style="2" bestFit="1" customWidth="1"/>
    <col min="16136" max="16384" width="9.140625" style="2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>
      <c r="A3" s="5">
        <v>39083</v>
      </c>
      <c r="B3" s="6">
        <v>40072.5</v>
      </c>
      <c r="C3" s="6">
        <v>897444.62</v>
      </c>
      <c r="D3" s="6">
        <v>373043.48</v>
      </c>
      <c r="E3" s="6">
        <v>273790</v>
      </c>
      <c r="F3" s="6">
        <v>1089000</v>
      </c>
      <c r="G3" s="6">
        <f>SUM(B3:F3)</f>
        <v>2673350.6</v>
      </c>
    </row>
    <row r="4" spans="1:7">
      <c r="A4" s="5">
        <v>39114</v>
      </c>
      <c r="B4" s="6">
        <v>43430.25</v>
      </c>
      <c r="C4" s="6">
        <v>1497080.31</v>
      </c>
      <c r="D4" s="6">
        <v>321500</v>
      </c>
      <c r="E4" s="6">
        <v>2009931.62</v>
      </c>
      <c r="F4" s="6">
        <v>421000</v>
      </c>
      <c r="G4" s="6">
        <f>SUM(B4:F4)</f>
        <v>4292942.18</v>
      </c>
    </row>
    <row r="5" spans="1:7">
      <c r="A5" s="5">
        <v>39142</v>
      </c>
      <c r="B5" s="6">
        <v>213979.05</v>
      </c>
      <c r="C5" s="6">
        <v>1449469.2</v>
      </c>
      <c r="D5" s="6">
        <v>3537030.52</v>
      </c>
      <c r="E5" s="6">
        <v>5663783</v>
      </c>
      <c r="F5" s="6">
        <v>1136000</v>
      </c>
      <c r="G5" s="6">
        <f>SUM(B5:F5)</f>
        <v>12000261.77</v>
      </c>
    </row>
    <row r="6" spans="1:7">
      <c r="A6" s="7" t="s">
        <v>7</v>
      </c>
      <c r="B6" s="8">
        <f t="shared" ref="B6:G6" si="0">SUM(B3:B5)</f>
        <v>297481.8</v>
      </c>
      <c r="C6" s="8">
        <f t="shared" si="0"/>
        <v>3843994.13</v>
      </c>
      <c r="D6" s="8">
        <f>SUM(D3:D5)</f>
        <v>4231574</v>
      </c>
      <c r="E6" s="8">
        <f>SUM(E3:E5)</f>
        <v>7947504.6200000001</v>
      </c>
      <c r="F6" s="8">
        <f t="shared" si="0"/>
        <v>2646000</v>
      </c>
      <c r="G6" s="8">
        <f t="shared" si="0"/>
        <v>18966554.549999997</v>
      </c>
    </row>
    <row r="7" spans="1:7">
      <c r="A7" s="5">
        <v>39173</v>
      </c>
      <c r="B7" s="6">
        <v>29582.01</v>
      </c>
      <c r="C7" s="6">
        <v>916824.08</v>
      </c>
      <c r="D7" s="6">
        <v>424100</v>
      </c>
      <c r="E7" s="6">
        <v>737500</v>
      </c>
      <c r="F7" s="6">
        <v>125000</v>
      </c>
      <c r="G7" s="6">
        <f>SUM(B7:F7)</f>
        <v>2233006.09</v>
      </c>
    </row>
    <row r="8" spans="1:7">
      <c r="A8" s="5">
        <v>39203</v>
      </c>
      <c r="B8" s="6">
        <v>67691.61</v>
      </c>
      <c r="C8" s="6">
        <v>1146854.54</v>
      </c>
      <c r="D8" s="6">
        <v>1105998.21</v>
      </c>
      <c r="E8" s="6">
        <v>1932325</v>
      </c>
      <c r="F8" s="6">
        <v>202778.46</v>
      </c>
      <c r="G8" s="6">
        <f>SUM(B8:F8)</f>
        <v>4455647.82</v>
      </c>
    </row>
    <row r="9" spans="1:7">
      <c r="A9" s="5">
        <v>39234</v>
      </c>
      <c r="B9" s="6">
        <v>384897.42</v>
      </c>
      <c r="C9" s="6">
        <v>1775795.52</v>
      </c>
      <c r="D9" s="6">
        <v>3191708.42</v>
      </c>
      <c r="E9" s="6">
        <v>4362281</v>
      </c>
      <c r="F9" s="6">
        <v>501860.42</v>
      </c>
      <c r="G9" s="6">
        <f>SUM(B9:F9)</f>
        <v>10216542.779999999</v>
      </c>
    </row>
    <row r="10" spans="1:7">
      <c r="A10" s="7" t="s">
        <v>8</v>
      </c>
      <c r="B10" s="8">
        <f t="shared" ref="B10:G10" si="1">SUM(B7:B9)</f>
        <v>482171.04</v>
      </c>
      <c r="C10" s="8">
        <f t="shared" si="1"/>
        <v>3839474.14</v>
      </c>
      <c r="D10" s="8">
        <f>SUM(D7:D9)</f>
        <v>4721806.63</v>
      </c>
      <c r="E10" s="8">
        <f>SUM(E7:E9)</f>
        <v>7032106</v>
      </c>
      <c r="F10" s="8">
        <f t="shared" si="1"/>
        <v>829638.87999999989</v>
      </c>
      <c r="G10" s="8">
        <f t="shared" si="1"/>
        <v>16905196.689999998</v>
      </c>
    </row>
    <row r="11" spans="1:7">
      <c r="A11" s="5">
        <v>39264</v>
      </c>
      <c r="B11" s="6">
        <v>33449</v>
      </c>
      <c r="C11" s="6">
        <v>1001411.41</v>
      </c>
      <c r="D11" s="6">
        <v>981080</v>
      </c>
      <c r="E11" s="6">
        <v>1856847.84</v>
      </c>
      <c r="F11" s="6">
        <v>128100</v>
      </c>
      <c r="G11" s="6">
        <f>SUM(B11:F11)</f>
        <v>4000888.25</v>
      </c>
    </row>
    <row r="12" spans="1:7">
      <c r="A12" s="5">
        <v>39295</v>
      </c>
      <c r="B12" s="6">
        <v>46815.59</v>
      </c>
      <c r="C12" s="6">
        <v>1358787.9</v>
      </c>
      <c r="D12" s="6">
        <v>274946.96000000002</v>
      </c>
      <c r="E12" s="6">
        <v>1540229.91</v>
      </c>
      <c r="F12" s="6">
        <v>112000</v>
      </c>
      <c r="G12" s="6">
        <f>SUM(B12:F12)</f>
        <v>3332780.36</v>
      </c>
    </row>
    <row r="13" spans="1:7">
      <c r="A13" s="5">
        <v>39326</v>
      </c>
      <c r="B13" s="6">
        <v>369089.22</v>
      </c>
      <c r="C13" s="6">
        <v>1248140.17</v>
      </c>
      <c r="D13" s="6">
        <v>2938119.21</v>
      </c>
      <c r="E13" s="6">
        <v>3523165</v>
      </c>
      <c r="F13" s="6">
        <v>383100</v>
      </c>
      <c r="G13" s="6">
        <f>SUM(B13:F13)</f>
        <v>8461613.5999999996</v>
      </c>
    </row>
    <row r="14" spans="1:7">
      <c r="A14" s="7" t="s">
        <v>9</v>
      </c>
      <c r="B14" s="8">
        <f t="shared" ref="B14:G14" si="2">SUM(B11:B13)</f>
        <v>449353.80999999994</v>
      </c>
      <c r="C14" s="8">
        <f t="shared" si="2"/>
        <v>3608339.48</v>
      </c>
      <c r="D14" s="8">
        <f>SUM(D11:D13)</f>
        <v>4194146.17</v>
      </c>
      <c r="E14" s="8">
        <f>SUM(E11:E13)</f>
        <v>6920242.75</v>
      </c>
      <c r="F14" s="8">
        <f t="shared" si="2"/>
        <v>623200</v>
      </c>
      <c r="G14" s="8">
        <f t="shared" si="2"/>
        <v>15795282.209999999</v>
      </c>
    </row>
    <row r="15" spans="1:7">
      <c r="A15" s="5">
        <v>39356</v>
      </c>
      <c r="B15" s="6">
        <v>39821.43</v>
      </c>
      <c r="C15" s="6">
        <v>1119295.3799999999</v>
      </c>
      <c r="D15" s="6">
        <v>975986.21</v>
      </c>
      <c r="E15" s="6">
        <v>1679903.59</v>
      </c>
      <c r="F15" s="6">
        <v>116500</v>
      </c>
      <c r="G15" s="6">
        <f>SUM(B15:F15)</f>
        <v>3931506.6099999994</v>
      </c>
    </row>
    <row r="16" spans="1:7">
      <c r="A16" s="5">
        <v>39387</v>
      </c>
      <c r="B16" s="6">
        <v>111102.13</v>
      </c>
      <c r="C16" s="6">
        <v>1364915.45</v>
      </c>
      <c r="D16" s="6">
        <v>677958.21</v>
      </c>
      <c r="E16" s="6">
        <v>1762723.45</v>
      </c>
      <c r="F16" s="6">
        <v>107100</v>
      </c>
      <c r="G16" s="6">
        <f>SUM(B16:F16)</f>
        <v>4023799.24</v>
      </c>
    </row>
    <row r="17" spans="1:255">
      <c r="A17" s="5">
        <v>39417</v>
      </c>
      <c r="B17" s="6">
        <v>310443.08</v>
      </c>
      <c r="C17" s="6">
        <v>1427783.15</v>
      </c>
      <c r="D17" s="6">
        <v>3141137.46</v>
      </c>
      <c r="E17" s="6">
        <v>1434371.29</v>
      </c>
      <c r="F17" s="6">
        <v>201000</v>
      </c>
      <c r="G17" s="6">
        <f>SUM(B17:F17)</f>
        <v>6514734.9799999995</v>
      </c>
    </row>
    <row r="18" spans="1:255">
      <c r="A18" s="7" t="s">
        <v>10</v>
      </c>
      <c r="B18" s="8">
        <f t="shared" ref="B18:G18" si="3">SUM(B15:B17)</f>
        <v>461366.64</v>
      </c>
      <c r="C18" s="8">
        <f t="shared" si="3"/>
        <v>3911993.98</v>
      </c>
      <c r="D18" s="8">
        <f>SUM(D15:D17)</f>
        <v>4795081.88</v>
      </c>
      <c r="E18" s="8">
        <f>SUM(E15:E17)</f>
        <v>4876998.33</v>
      </c>
      <c r="F18" s="8">
        <f t="shared" si="3"/>
        <v>424600</v>
      </c>
      <c r="G18" s="8">
        <f t="shared" si="3"/>
        <v>14470040.829999998</v>
      </c>
    </row>
    <row r="20" spans="1:255">
      <c r="A20" s="9" t="s">
        <v>11</v>
      </c>
      <c r="B20" s="10">
        <f t="shared" ref="B20:G20" si="4">B18+B14+B10+B6</f>
        <v>1690373.29</v>
      </c>
      <c r="C20" s="10">
        <f t="shared" si="4"/>
        <v>15203801.73</v>
      </c>
      <c r="D20" s="10">
        <f t="shared" si="4"/>
        <v>17942608.68</v>
      </c>
      <c r="E20" s="10">
        <f t="shared" si="4"/>
        <v>26776851.699999999</v>
      </c>
      <c r="F20" s="10">
        <f t="shared" si="4"/>
        <v>4523438.88</v>
      </c>
      <c r="G20" s="10">
        <f t="shared" si="4"/>
        <v>66137074.279999994</v>
      </c>
    </row>
    <row r="22" spans="1:255" s="12" customFormat="1">
      <c r="A22" s="11" t="s">
        <v>12</v>
      </c>
      <c r="B22" s="11"/>
      <c r="C22" s="11"/>
      <c r="D22" s="11"/>
      <c r="E22" s="11"/>
      <c r="F22" s="11"/>
      <c r="G22" s="11"/>
    </row>
    <row r="23" spans="1:255" s="12" customFormat="1">
      <c r="A23" s="13"/>
      <c r="B23" s="14" t="s">
        <v>1</v>
      </c>
      <c r="C23" s="14" t="s">
        <v>2</v>
      </c>
      <c r="D23" s="14" t="s">
        <v>3</v>
      </c>
      <c r="E23" s="14" t="s">
        <v>4</v>
      </c>
      <c r="F23" s="14" t="s">
        <v>5</v>
      </c>
      <c r="G23" s="15" t="s">
        <v>6</v>
      </c>
    </row>
    <row r="24" spans="1:255" s="12" customFormat="1">
      <c r="A24" s="5">
        <v>39448</v>
      </c>
      <c r="B24" s="6">
        <v>45079.61</v>
      </c>
      <c r="C24" s="6">
        <v>1028223.55</v>
      </c>
      <c r="D24" s="6">
        <v>660576.21</v>
      </c>
      <c r="E24" s="6">
        <v>1000155.05</v>
      </c>
      <c r="F24" s="6">
        <v>840250</v>
      </c>
      <c r="G24" s="6">
        <f>SUM(B24:F24)</f>
        <v>3574284.42</v>
      </c>
      <c r="H24" s="16"/>
      <c r="I24" s="17"/>
      <c r="J24" s="17"/>
      <c r="K24" s="17"/>
      <c r="L24" s="17"/>
      <c r="M24" s="17"/>
      <c r="N24" s="17"/>
      <c r="O24" s="17"/>
      <c r="P24" s="16"/>
      <c r="Q24" s="17"/>
      <c r="R24" s="17"/>
      <c r="S24" s="17"/>
      <c r="T24" s="17"/>
      <c r="U24" s="17"/>
      <c r="V24" s="17"/>
      <c r="W24" s="17"/>
      <c r="X24" s="16"/>
      <c r="Y24" s="17"/>
      <c r="Z24" s="17"/>
      <c r="AA24" s="17"/>
      <c r="AB24" s="17"/>
      <c r="AC24" s="17"/>
      <c r="AD24" s="17"/>
      <c r="AE24" s="17"/>
      <c r="AF24" s="16"/>
      <c r="AG24" s="17"/>
      <c r="AH24" s="17"/>
      <c r="AI24" s="17"/>
      <c r="AJ24" s="17"/>
      <c r="AK24" s="17"/>
      <c r="AL24" s="17"/>
      <c r="AM24" s="17"/>
      <c r="AN24" s="16"/>
      <c r="AO24" s="17"/>
      <c r="AP24" s="17"/>
      <c r="AQ24" s="17"/>
      <c r="AR24" s="17"/>
      <c r="AS24" s="17"/>
      <c r="AT24" s="17"/>
      <c r="AU24" s="17"/>
      <c r="AV24" s="16"/>
      <c r="AW24" s="17"/>
      <c r="AX24" s="17"/>
      <c r="AY24" s="17"/>
      <c r="AZ24" s="17"/>
      <c r="BA24" s="17"/>
      <c r="BB24" s="17"/>
      <c r="BC24" s="17"/>
      <c r="BD24" s="16"/>
      <c r="BE24" s="17"/>
      <c r="BF24" s="17"/>
      <c r="BG24" s="17"/>
      <c r="BH24" s="17"/>
      <c r="BI24" s="17"/>
      <c r="BJ24" s="17"/>
      <c r="BK24" s="17"/>
      <c r="BL24" s="16"/>
      <c r="BM24" s="17"/>
      <c r="BN24" s="17"/>
      <c r="BO24" s="17"/>
      <c r="BP24" s="17"/>
      <c r="BQ24" s="17"/>
      <c r="BR24" s="17"/>
      <c r="BS24" s="17"/>
      <c r="BT24" s="16"/>
      <c r="BU24" s="17"/>
      <c r="BV24" s="17"/>
      <c r="BW24" s="17"/>
      <c r="BX24" s="17"/>
      <c r="BY24" s="17"/>
      <c r="BZ24" s="17"/>
      <c r="CA24" s="17"/>
      <c r="CB24" s="16"/>
      <c r="CC24" s="17"/>
      <c r="CD24" s="17"/>
      <c r="CE24" s="17"/>
      <c r="CF24" s="17"/>
      <c r="CG24" s="17"/>
      <c r="CH24" s="17"/>
      <c r="CI24" s="17"/>
      <c r="CJ24" s="16"/>
      <c r="CK24" s="17"/>
      <c r="CL24" s="17"/>
      <c r="CM24" s="17"/>
      <c r="CN24" s="17"/>
      <c r="CO24" s="17"/>
      <c r="CP24" s="17"/>
      <c r="CQ24" s="17"/>
      <c r="CR24" s="16"/>
      <c r="CS24" s="17"/>
      <c r="CT24" s="17"/>
      <c r="CU24" s="17"/>
      <c r="CV24" s="17"/>
      <c r="CW24" s="17"/>
      <c r="CX24" s="17"/>
      <c r="CY24" s="17"/>
      <c r="CZ24" s="16"/>
      <c r="DA24" s="17"/>
      <c r="DB24" s="17"/>
      <c r="DC24" s="17"/>
      <c r="DD24" s="17"/>
      <c r="DE24" s="17"/>
      <c r="DF24" s="17"/>
      <c r="DG24" s="17"/>
      <c r="DH24" s="16"/>
      <c r="DI24" s="17"/>
      <c r="DJ24" s="17"/>
      <c r="DK24" s="17"/>
      <c r="DL24" s="17"/>
      <c r="DM24" s="17"/>
      <c r="DN24" s="17"/>
      <c r="DO24" s="17"/>
      <c r="DP24" s="16"/>
      <c r="DQ24" s="17"/>
      <c r="DR24" s="17"/>
      <c r="DS24" s="17"/>
      <c r="DT24" s="17"/>
      <c r="DU24" s="17"/>
      <c r="DV24" s="17"/>
      <c r="DW24" s="17"/>
      <c r="DX24" s="16"/>
      <c r="DY24" s="17"/>
      <c r="DZ24" s="17"/>
      <c r="EA24" s="17"/>
      <c r="EB24" s="17"/>
      <c r="EC24" s="17"/>
      <c r="ED24" s="17"/>
      <c r="EE24" s="17"/>
      <c r="EF24" s="16"/>
      <c r="EG24" s="17"/>
      <c r="EH24" s="17"/>
      <c r="EI24" s="17"/>
      <c r="EJ24" s="17"/>
      <c r="EK24" s="17"/>
      <c r="EL24" s="17"/>
      <c r="EM24" s="17"/>
      <c r="EN24" s="16"/>
      <c r="EO24" s="17"/>
      <c r="EP24" s="17"/>
      <c r="EQ24" s="17"/>
      <c r="ER24" s="17"/>
      <c r="ES24" s="17"/>
      <c r="ET24" s="17"/>
      <c r="EU24" s="17"/>
      <c r="EV24" s="16"/>
      <c r="EW24" s="17"/>
      <c r="EX24" s="17"/>
      <c r="EY24" s="17"/>
      <c r="EZ24" s="17"/>
      <c r="FA24" s="17"/>
      <c r="FB24" s="17"/>
      <c r="FC24" s="17"/>
      <c r="FD24" s="16"/>
      <c r="FE24" s="17"/>
      <c r="FF24" s="17"/>
      <c r="FG24" s="17"/>
      <c r="FH24" s="17"/>
      <c r="FI24" s="17"/>
      <c r="FJ24" s="17"/>
      <c r="FK24" s="17"/>
      <c r="FL24" s="16"/>
      <c r="FM24" s="17"/>
      <c r="FN24" s="17"/>
      <c r="FO24" s="17"/>
      <c r="FP24" s="17"/>
      <c r="FQ24" s="17"/>
      <c r="FR24" s="17"/>
      <c r="FS24" s="17"/>
      <c r="FT24" s="16"/>
      <c r="FU24" s="17"/>
      <c r="FV24" s="17"/>
      <c r="FW24" s="17"/>
      <c r="FX24" s="17"/>
      <c r="FY24" s="17"/>
      <c r="FZ24" s="17"/>
      <c r="GA24" s="17"/>
      <c r="GB24" s="16"/>
      <c r="GC24" s="17"/>
      <c r="GD24" s="17"/>
      <c r="GE24" s="17"/>
      <c r="GF24" s="17"/>
      <c r="GG24" s="17"/>
      <c r="GH24" s="17"/>
      <c r="GI24" s="17"/>
      <c r="GJ24" s="16"/>
      <c r="GK24" s="17"/>
      <c r="GL24" s="17"/>
      <c r="GM24" s="17"/>
      <c r="GN24" s="17"/>
      <c r="GO24" s="17"/>
      <c r="GP24" s="17"/>
      <c r="GQ24" s="17"/>
      <c r="GR24" s="16"/>
      <c r="GS24" s="17"/>
      <c r="GT24" s="17"/>
      <c r="GU24" s="17"/>
      <c r="GV24" s="17"/>
      <c r="GW24" s="17"/>
      <c r="GX24" s="17"/>
      <c r="GY24" s="17"/>
      <c r="GZ24" s="16"/>
      <c r="HA24" s="17"/>
      <c r="HB24" s="17"/>
      <c r="HC24" s="17"/>
      <c r="HD24" s="17"/>
      <c r="HE24" s="17"/>
      <c r="HF24" s="17"/>
      <c r="HG24" s="17"/>
      <c r="HH24" s="16"/>
      <c r="HI24" s="17"/>
      <c r="HJ24" s="17"/>
      <c r="HK24" s="17"/>
      <c r="HL24" s="17"/>
      <c r="HM24" s="17"/>
      <c r="HN24" s="17"/>
      <c r="HO24" s="17"/>
      <c r="HP24" s="16"/>
      <c r="HQ24" s="17"/>
      <c r="HR24" s="17"/>
      <c r="HS24" s="17"/>
      <c r="HT24" s="17"/>
      <c r="HU24" s="17"/>
      <c r="HV24" s="17"/>
      <c r="HW24" s="17"/>
      <c r="HX24" s="16"/>
      <c r="HY24" s="17"/>
      <c r="HZ24" s="17"/>
      <c r="IA24" s="17"/>
      <c r="IB24" s="17"/>
      <c r="IC24" s="17"/>
      <c r="ID24" s="17"/>
      <c r="IE24" s="17"/>
      <c r="IF24" s="16"/>
      <c r="IG24" s="17"/>
      <c r="IH24" s="17"/>
      <c r="II24" s="17"/>
      <c r="IJ24" s="17"/>
      <c r="IK24" s="17"/>
      <c r="IL24" s="17"/>
      <c r="IM24" s="17"/>
      <c r="IN24" s="16"/>
      <c r="IO24" s="17"/>
      <c r="IP24" s="17"/>
      <c r="IQ24" s="17"/>
      <c r="IR24" s="17"/>
      <c r="IS24" s="17"/>
      <c r="IT24" s="17"/>
      <c r="IU24" s="17"/>
    </row>
    <row r="25" spans="1:255" s="12" customFormat="1">
      <c r="A25" s="5">
        <v>39479</v>
      </c>
      <c r="B25" s="6">
        <v>219142.88</v>
      </c>
      <c r="C25" s="6">
        <v>1054530.44</v>
      </c>
      <c r="D25" s="6">
        <v>998940.21</v>
      </c>
      <c r="E25" s="6">
        <v>2842800</v>
      </c>
      <c r="F25" s="6">
        <v>1009500</v>
      </c>
      <c r="G25" s="6">
        <f>SUM(B25:F25)</f>
        <v>6124913.5299999993</v>
      </c>
      <c r="H25" s="16"/>
      <c r="I25" s="17"/>
      <c r="J25" s="17"/>
      <c r="K25" s="17"/>
      <c r="L25" s="17"/>
      <c r="M25" s="17"/>
      <c r="N25" s="17"/>
      <c r="O25" s="17"/>
      <c r="P25" s="16"/>
      <c r="Q25" s="17"/>
      <c r="R25" s="17"/>
      <c r="S25" s="17"/>
      <c r="T25" s="17"/>
      <c r="U25" s="17"/>
      <c r="V25" s="17"/>
      <c r="W25" s="17"/>
      <c r="X25" s="16"/>
      <c r="Y25" s="17"/>
      <c r="Z25" s="17"/>
      <c r="AA25" s="17"/>
      <c r="AB25" s="17"/>
      <c r="AC25" s="17"/>
      <c r="AD25" s="17"/>
      <c r="AE25" s="17"/>
      <c r="AF25" s="16"/>
      <c r="AG25" s="17"/>
      <c r="AH25" s="17"/>
      <c r="AI25" s="17"/>
      <c r="AJ25" s="17"/>
      <c r="AK25" s="17"/>
      <c r="AL25" s="17"/>
      <c r="AM25" s="17"/>
      <c r="AN25" s="16"/>
      <c r="AO25" s="17"/>
      <c r="AP25" s="17"/>
      <c r="AQ25" s="17"/>
      <c r="AR25" s="17"/>
      <c r="AS25" s="17"/>
      <c r="AT25" s="17"/>
      <c r="AU25" s="17"/>
      <c r="AV25" s="16"/>
      <c r="AW25" s="17"/>
      <c r="AX25" s="17"/>
      <c r="AY25" s="17"/>
      <c r="AZ25" s="17"/>
      <c r="BA25" s="17"/>
      <c r="BB25" s="17"/>
      <c r="BC25" s="17"/>
      <c r="BD25" s="16"/>
      <c r="BE25" s="17"/>
      <c r="BF25" s="17"/>
      <c r="BG25" s="17"/>
      <c r="BH25" s="17"/>
      <c r="BI25" s="17"/>
      <c r="BJ25" s="17"/>
      <c r="BK25" s="17"/>
      <c r="BL25" s="16"/>
      <c r="BM25" s="17"/>
      <c r="BN25" s="17"/>
      <c r="BO25" s="17"/>
      <c r="BP25" s="17"/>
      <c r="BQ25" s="17"/>
      <c r="BR25" s="17"/>
      <c r="BS25" s="17"/>
      <c r="BT25" s="16"/>
      <c r="BU25" s="17"/>
      <c r="BV25" s="17"/>
      <c r="BW25" s="17"/>
      <c r="BX25" s="17"/>
      <c r="BY25" s="17"/>
      <c r="BZ25" s="17"/>
      <c r="CA25" s="17"/>
      <c r="CB25" s="16"/>
      <c r="CC25" s="17"/>
      <c r="CD25" s="17"/>
      <c r="CE25" s="17"/>
      <c r="CF25" s="17"/>
      <c r="CG25" s="17"/>
      <c r="CH25" s="17"/>
      <c r="CI25" s="17"/>
      <c r="CJ25" s="16"/>
      <c r="CK25" s="17"/>
      <c r="CL25" s="17"/>
      <c r="CM25" s="17"/>
      <c r="CN25" s="17"/>
      <c r="CO25" s="17"/>
      <c r="CP25" s="17"/>
      <c r="CQ25" s="17"/>
      <c r="CR25" s="16"/>
      <c r="CS25" s="17"/>
      <c r="CT25" s="17"/>
      <c r="CU25" s="17"/>
      <c r="CV25" s="17"/>
      <c r="CW25" s="17"/>
      <c r="CX25" s="17"/>
      <c r="CY25" s="17"/>
      <c r="CZ25" s="16"/>
      <c r="DA25" s="17"/>
      <c r="DB25" s="17"/>
      <c r="DC25" s="17"/>
      <c r="DD25" s="17"/>
      <c r="DE25" s="17"/>
      <c r="DF25" s="17"/>
      <c r="DG25" s="17"/>
      <c r="DH25" s="16"/>
      <c r="DI25" s="17"/>
      <c r="DJ25" s="17"/>
      <c r="DK25" s="17"/>
      <c r="DL25" s="17"/>
      <c r="DM25" s="17"/>
      <c r="DN25" s="17"/>
      <c r="DO25" s="17"/>
      <c r="DP25" s="16"/>
      <c r="DQ25" s="17"/>
      <c r="DR25" s="17"/>
      <c r="DS25" s="17"/>
      <c r="DT25" s="17"/>
      <c r="DU25" s="17"/>
      <c r="DV25" s="17"/>
      <c r="DW25" s="17"/>
      <c r="DX25" s="16"/>
      <c r="DY25" s="17"/>
      <c r="DZ25" s="17"/>
      <c r="EA25" s="17"/>
      <c r="EB25" s="17"/>
      <c r="EC25" s="17"/>
      <c r="ED25" s="17"/>
      <c r="EE25" s="17"/>
      <c r="EF25" s="16"/>
      <c r="EG25" s="17"/>
      <c r="EH25" s="17"/>
      <c r="EI25" s="17"/>
      <c r="EJ25" s="17"/>
      <c r="EK25" s="17"/>
      <c r="EL25" s="17"/>
      <c r="EM25" s="17"/>
      <c r="EN25" s="16"/>
      <c r="EO25" s="17"/>
      <c r="EP25" s="17"/>
      <c r="EQ25" s="17"/>
      <c r="ER25" s="17"/>
      <c r="ES25" s="17"/>
      <c r="ET25" s="17"/>
      <c r="EU25" s="17"/>
      <c r="EV25" s="16"/>
      <c r="EW25" s="17"/>
      <c r="EX25" s="17"/>
      <c r="EY25" s="17"/>
      <c r="EZ25" s="17"/>
      <c r="FA25" s="17"/>
      <c r="FB25" s="17"/>
      <c r="FC25" s="17"/>
      <c r="FD25" s="16"/>
      <c r="FE25" s="17"/>
      <c r="FF25" s="17"/>
      <c r="FG25" s="17"/>
      <c r="FH25" s="17"/>
      <c r="FI25" s="17"/>
      <c r="FJ25" s="17"/>
      <c r="FK25" s="17"/>
      <c r="FL25" s="16"/>
      <c r="FM25" s="17"/>
      <c r="FN25" s="17"/>
      <c r="FO25" s="17"/>
      <c r="FP25" s="17"/>
      <c r="FQ25" s="17"/>
      <c r="FR25" s="17"/>
      <c r="FS25" s="17"/>
      <c r="FT25" s="16"/>
      <c r="FU25" s="17"/>
      <c r="FV25" s="17"/>
      <c r="FW25" s="17"/>
      <c r="FX25" s="17"/>
      <c r="FY25" s="17"/>
      <c r="FZ25" s="17"/>
      <c r="GA25" s="17"/>
      <c r="GB25" s="16"/>
      <c r="GC25" s="17"/>
      <c r="GD25" s="17"/>
      <c r="GE25" s="17"/>
      <c r="GF25" s="17"/>
      <c r="GG25" s="17"/>
      <c r="GH25" s="17"/>
      <c r="GI25" s="17"/>
      <c r="GJ25" s="16"/>
      <c r="GK25" s="17"/>
      <c r="GL25" s="17"/>
      <c r="GM25" s="17"/>
      <c r="GN25" s="17"/>
      <c r="GO25" s="17"/>
      <c r="GP25" s="17"/>
      <c r="GQ25" s="17"/>
      <c r="GR25" s="16"/>
      <c r="GS25" s="17"/>
      <c r="GT25" s="17"/>
      <c r="GU25" s="17"/>
      <c r="GV25" s="17"/>
      <c r="GW25" s="17"/>
      <c r="GX25" s="17"/>
      <c r="GY25" s="17"/>
      <c r="GZ25" s="16"/>
      <c r="HA25" s="17"/>
      <c r="HB25" s="17"/>
      <c r="HC25" s="17"/>
      <c r="HD25" s="17"/>
      <c r="HE25" s="17"/>
      <c r="HF25" s="17"/>
      <c r="HG25" s="17"/>
      <c r="HH25" s="16"/>
      <c r="HI25" s="17"/>
      <c r="HJ25" s="17"/>
      <c r="HK25" s="17"/>
      <c r="HL25" s="17"/>
      <c r="HM25" s="17"/>
      <c r="HN25" s="17"/>
      <c r="HO25" s="17"/>
      <c r="HP25" s="16"/>
      <c r="HQ25" s="17"/>
      <c r="HR25" s="17"/>
      <c r="HS25" s="17"/>
      <c r="HT25" s="17"/>
      <c r="HU25" s="17"/>
      <c r="HV25" s="17"/>
      <c r="HW25" s="17"/>
      <c r="HX25" s="16"/>
      <c r="HY25" s="17"/>
      <c r="HZ25" s="17"/>
      <c r="IA25" s="17"/>
      <c r="IB25" s="17"/>
      <c r="IC25" s="17"/>
      <c r="ID25" s="17"/>
      <c r="IE25" s="17"/>
      <c r="IF25" s="16"/>
      <c r="IG25" s="17"/>
      <c r="IH25" s="17"/>
      <c r="II25" s="17"/>
      <c r="IJ25" s="17"/>
      <c r="IK25" s="17"/>
      <c r="IL25" s="17"/>
      <c r="IM25" s="17"/>
      <c r="IN25" s="16"/>
      <c r="IO25" s="17"/>
      <c r="IP25" s="17"/>
      <c r="IQ25" s="17"/>
      <c r="IR25" s="17"/>
      <c r="IS25" s="17"/>
      <c r="IT25" s="17"/>
      <c r="IU25" s="17"/>
    </row>
    <row r="26" spans="1:255" s="12" customFormat="1">
      <c r="A26" s="5">
        <v>39508</v>
      </c>
      <c r="B26" s="6">
        <v>388608.03</v>
      </c>
      <c r="C26" s="6">
        <v>1812369.71</v>
      </c>
      <c r="D26" s="6">
        <v>3249150</v>
      </c>
      <c r="E26" s="6">
        <v>3459334</v>
      </c>
      <c r="F26" s="6">
        <v>1064500</v>
      </c>
      <c r="G26" s="6">
        <f>SUM(B26:F26)</f>
        <v>9973961.7400000002</v>
      </c>
      <c r="H26" s="16"/>
      <c r="I26" s="17"/>
      <c r="J26" s="17"/>
      <c r="K26" s="17"/>
      <c r="L26" s="17"/>
      <c r="M26" s="17"/>
      <c r="N26" s="17"/>
      <c r="O26" s="17"/>
      <c r="P26" s="16"/>
      <c r="Q26" s="17"/>
      <c r="R26" s="17"/>
      <c r="S26" s="17"/>
      <c r="T26" s="17"/>
      <c r="U26" s="17"/>
      <c r="V26" s="17"/>
      <c r="W26" s="17"/>
      <c r="X26" s="16"/>
      <c r="Y26" s="17"/>
      <c r="Z26" s="17"/>
      <c r="AA26" s="17"/>
      <c r="AB26" s="17"/>
      <c r="AC26" s="17"/>
      <c r="AD26" s="17"/>
      <c r="AE26" s="17"/>
      <c r="AF26" s="16"/>
      <c r="AG26" s="17"/>
      <c r="AH26" s="17"/>
      <c r="AI26" s="17"/>
      <c r="AJ26" s="17"/>
      <c r="AK26" s="17"/>
      <c r="AL26" s="17"/>
      <c r="AM26" s="17"/>
      <c r="AN26" s="16"/>
      <c r="AO26" s="17"/>
      <c r="AP26" s="17"/>
      <c r="AQ26" s="17"/>
      <c r="AR26" s="17"/>
      <c r="AS26" s="17"/>
      <c r="AT26" s="17"/>
      <c r="AU26" s="17"/>
      <c r="AV26" s="16"/>
      <c r="AW26" s="17"/>
      <c r="AX26" s="17"/>
      <c r="AY26" s="17"/>
      <c r="AZ26" s="17"/>
      <c r="BA26" s="17"/>
      <c r="BB26" s="17"/>
      <c r="BC26" s="17"/>
      <c r="BD26" s="16"/>
      <c r="BE26" s="17"/>
      <c r="BF26" s="17"/>
      <c r="BG26" s="17"/>
      <c r="BH26" s="17"/>
      <c r="BI26" s="17"/>
      <c r="BJ26" s="17"/>
      <c r="BK26" s="17"/>
      <c r="BL26" s="16"/>
      <c r="BM26" s="17"/>
      <c r="BN26" s="17"/>
      <c r="BO26" s="17"/>
      <c r="BP26" s="17"/>
      <c r="BQ26" s="17"/>
      <c r="BR26" s="17"/>
      <c r="BS26" s="17"/>
      <c r="BT26" s="16"/>
      <c r="BU26" s="17"/>
      <c r="BV26" s="17"/>
      <c r="BW26" s="17"/>
      <c r="BX26" s="17"/>
      <c r="BY26" s="17"/>
      <c r="BZ26" s="17"/>
      <c r="CA26" s="17"/>
      <c r="CB26" s="16"/>
      <c r="CC26" s="17"/>
      <c r="CD26" s="17"/>
      <c r="CE26" s="17"/>
      <c r="CF26" s="17"/>
      <c r="CG26" s="17"/>
      <c r="CH26" s="17"/>
      <c r="CI26" s="17"/>
      <c r="CJ26" s="16"/>
      <c r="CK26" s="17"/>
      <c r="CL26" s="17"/>
      <c r="CM26" s="17"/>
      <c r="CN26" s="17"/>
      <c r="CO26" s="17"/>
      <c r="CP26" s="17"/>
      <c r="CQ26" s="17"/>
      <c r="CR26" s="16"/>
      <c r="CS26" s="17"/>
      <c r="CT26" s="17"/>
      <c r="CU26" s="17"/>
      <c r="CV26" s="17"/>
      <c r="CW26" s="17"/>
      <c r="CX26" s="17"/>
      <c r="CY26" s="17"/>
      <c r="CZ26" s="16"/>
      <c r="DA26" s="17"/>
      <c r="DB26" s="17"/>
      <c r="DC26" s="17"/>
      <c r="DD26" s="17"/>
      <c r="DE26" s="17"/>
      <c r="DF26" s="17"/>
      <c r="DG26" s="17"/>
      <c r="DH26" s="16"/>
      <c r="DI26" s="17"/>
      <c r="DJ26" s="17"/>
      <c r="DK26" s="17"/>
      <c r="DL26" s="17"/>
      <c r="DM26" s="17"/>
      <c r="DN26" s="17"/>
      <c r="DO26" s="17"/>
      <c r="DP26" s="16"/>
      <c r="DQ26" s="17"/>
      <c r="DR26" s="17"/>
      <c r="DS26" s="17"/>
      <c r="DT26" s="17"/>
      <c r="DU26" s="17"/>
      <c r="DV26" s="17"/>
      <c r="DW26" s="17"/>
      <c r="DX26" s="16"/>
      <c r="DY26" s="17"/>
      <c r="DZ26" s="17"/>
      <c r="EA26" s="17"/>
      <c r="EB26" s="17"/>
      <c r="EC26" s="17"/>
      <c r="ED26" s="17"/>
      <c r="EE26" s="17"/>
      <c r="EF26" s="16"/>
      <c r="EG26" s="17"/>
      <c r="EH26" s="17"/>
      <c r="EI26" s="17"/>
      <c r="EJ26" s="17"/>
      <c r="EK26" s="17"/>
      <c r="EL26" s="17"/>
      <c r="EM26" s="17"/>
      <c r="EN26" s="16"/>
      <c r="EO26" s="17"/>
      <c r="EP26" s="17"/>
      <c r="EQ26" s="17"/>
      <c r="ER26" s="17"/>
      <c r="ES26" s="17"/>
      <c r="ET26" s="17"/>
      <c r="EU26" s="17"/>
      <c r="EV26" s="16"/>
      <c r="EW26" s="17"/>
      <c r="EX26" s="17"/>
      <c r="EY26" s="17"/>
      <c r="EZ26" s="17"/>
      <c r="FA26" s="17"/>
      <c r="FB26" s="17"/>
      <c r="FC26" s="17"/>
      <c r="FD26" s="16"/>
      <c r="FE26" s="17"/>
      <c r="FF26" s="17"/>
      <c r="FG26" s="17"/>
      <c r="FH26" s="17"/>
      <c r="FI26" s="17"/>
      <c r="FJ26" s="17"/>
      <c r="FK26" s="17"/>
      <c r="FL26" s="16"/>
      <c r="FM26" s="17"/>
      <c r="FN26" s="17"/>
      <c r="FO26" s="17"/>
      <c r="FP26" s="17"/>
      <c r="FQ26" s="17"/>
      <c r="FR26" s="17"/>
      <c r="FS26" s="17"/>
      <c r="FT26" s="16"/>
      <c r="FU26" s="17"/>
      <c r="FV26" s="17"/>
      <c r="FW26" s="17"/>
      <c r="FX26" s="17"/>
      <c r="FY26" s="17"/>
      <c r="FZ26" s="17"/>
      <c r="GA26" s="17"/>
      <c r="GB26" s="16"/>
      <c r="GC26" s="17"/>
      <c r="GD26" s="17"/>
      <c r="GE26" s="17"/>
      <c r="GF26" s="17"/>
      <c r="GG26" s="17"/>
      <c r="GH26" s="17"/>
      <c r="GI26" s="17"/>
      <c r="GJ26" s="16"/>
      <c r="GK26" s="17"/>
      <c r="GL26" s="17"/>
      <c r="GM26" s="17"/>
      <c r="GN26" s="17"/>
      <c r="GO26" s="17"/>
      <c r="GP26" s="17"/>
      <c r="GQ26" s="17"/>
      <c r="GR26" s="16"/>
      <c r="GS26" s="17"/>
      <c r="GT26" s="17"/>
      <c r="GU26" s="17"/>
      <c r="GV26" s="17"/>
      <c r="GW26" s="17"/>
      <c r="GX26" s="17"/>
      <c r="GY26" s="17"/>
      <c r="GZ26" s="16"/>
      <c r="HA26" s="17"/>
      <c r="HB26" s="17"/>
      <c r="HC26" s="17"/>
      <c r="HD26" s="17"/>
      <c r="HE26" s="17"/>
      <c r="HF26" s="17"/>
      <c r="HG26" s="17"/>
      <c r="HH26" s="16"/>
      <c r="HI26" s="17"/>
      <c r="HJ26" s="17"/>
      <c r="HK26" s="17"/>
      <c r="HL26" s="17"/>
      <c r="HM26" s="17"/>
      <c r="HN26" s="17"/>
      <c r="HO26" s="17"/>
      <c r="HP26" s="16"/>
      <c r="HQ26" s="17"/>
      <c r="HR26" s="17"/>
      <c r="HS26" s="17"/>
      <c r="HT26" s="17"/>
      <c r="HU26" s="17"/>
      <c r="HV26" s="17"/>
      <c r="HW26" s="17"/>
      <c r="HX26" s="16"/>
      <c r="HY26" s="17"/>
      <c r="HZ26" s="17"/>
      <c r="IA26" s="17"/>
      <c r="IB26" s="17"/>
      <c r="IC26" s="17"/>
      <c r="ID26" s="17"/>
      <c r="IE26" s="17"/>
      <c r="IF26" s="16"/>
      <c r="IG26" s="17"/>
      <c r="IH26" s="17"/>
      <c r="II26" s="17"/>
      <c r="IJ26" s="17"/>
      <c r="IK26" s="17"/>
      <c r="IL26" s="17"/>
      <c r="IM26" s="17"/>
      <c r="IN26" s="16"/>
      <c r="IO26" s="17"/>
      <c r="IP26" s="17"/>
      <c r="IQ26" s="17"/>
      <c r="IR26" s="17"/>
      <c r="IS26" s="17"/>
      <c r="IT26" s="17"/>
      <c r="IU26" s="17"/>
    </row>
    <row r="27" spans="1:255" s="12" customFormat="1">
      <c r="A27" s="7" t="s">
        <v>7</v>
      </c>
      <c r="B27" s="8">
        <f t="shared" ref="B27:G27" si="5">SUM(B24:B26)</f>
        <v>652830.52</v>
      </c>
      <c r="C27" s="8">
        <f t="shared" si="5"/>
        <v>3895123.7</v>
      </c>
      <c r="D27" s="8">
        <f t="shared" si="5"/>
        <v>4908666.42</v>
      </c>
      <c r="E27" s="8">
        <f t="shared" si="5"/>
        <v>7302289.0499999998</v>
      </c>
      <c r="F27" s="8">
        <f t="shared" si="5"/>
        <v>2914250</v>
      </c>
      <c r="G27" s="8">
        <f t="shared" si="5"/>
        <v>19673159.689999998</v>
      </c>
    </row>
    <row r="28" spans="1:255" s="12" customFormat="1">
      <c r="A28" s="5">
        <v>39539</v>
      </c>
      <c r="B28" s="6">
        <v>198015.96</v>
      </c>
      <c r="C28" s="6">
        <v>1035326.06</v>
      </c>
      <c r="D28" s="6">
        <v>1483138</v>
      </c>
      <c r="E28" s="6">
        <v>1886119</v>
      </c>
      <c r="F28" s="6">
        <v>352780</v>
      </c>
      <c r="G28" s="6">
        <f>SUM(B28:F28)</f>
        <v>4955379.0199999996</v>
      </c>
    </row>
    <row r="29" spans="1:255" s="12" customFormat="1">
      <c r="A29" s="5">
        <v>39569</v>
      </c>
      <c r="B29" s="6">
        <v>283163.64</v>
      </c>
      <c r="C29" s="6">
        <v>1113471.46</v>
      </c>
      <c r="D29" s="6">
        <v>1933647</v>
      </c>
      <c r="E29" s="6">
        <v>2180718.33</v>
      </c>
      <c r="F29" s="6">
        <v>473435</v>
      </c>
      <c r="G29" s="6">
        <f>SUM(B29:F29)</f>
        <v>5984435.4299999997</v>
      </c>
    </row>
    <row r="30" spans="1:255" s="12" customFormat="1">
      <c r="A30" s="5">
        <v>39600</v>
      </c>
      <c r="B30" s="6">
        <v>916029.99</v>
      </c>
      <c r="C30" s="6">
        <v>1730120.68</v>
      </c>
      <c r="D30" s="6">
        <v>3844750</v>
      </c>
      <c r="E30" s="6">
        <v>2937117.88</v>
      </c>
      <c r="F30" s="6">
        <v>514340</v>
      </c>
      <c r="G30" s="6">
        <f>SUM(B30:F30)</f>
        <v>9942358.5500000007</v>
      </c>
    </row>
    <row r="31" spans="1:255" s="12" customFormat="1">
      <c r="A31" s="7" t="s">
        <v>8</v>
      </c>
      <c r="B31" s="8">
        <f t="shared" ref="B31:G31" si="6">SUM(B28:B30)</f>
        <v>1397209.5899999999</v>
      </c>
      <c r="C31" s="8">
        <f t="shared" si="6"/>
        <v>3878918.2</v>
      </c>
      <c r="D31" s="8">
        <f>SUM(D28:D30)</f>
        <v>7261535</v>
      </c>
      <c r="E31" s="8">
        <f>SUM(E28:E30)</f>
        <v>7003955.21</v>
      </c>
      <c r="F31" s="8">
        <f t="shared" si="6"/>
        <v>1340555</v>
      </c>
      <c r="G31" s="8">
        <f t="shared" si="6"/>
        <v>20882173</v>
      </c>
    </row>
    <row r="32" spans="1:255" s="12" customFormat="1">
      <c r="A32" s="5">
        <v>39630</v>
      </c>
      <c r="B32" s="6">
        <v>539101.29</v>
      </c>
      <c r="C32" s="6">
        <v>1478080.77</v>
      </c>
      <c r="D32" s="6">
        <v>2256439.21</v>
      </c>
      <c r="E32" s="6">
        <v>1375295.62</v>
      </c>
      <c r="F32" s="6">
        <v>232725</v>
      </c>
      <c r="G32" s="6">
        <f>SUM(B32:F32)</f>
        <v>5881641.8899999997</v>
      </c>
    </row>
    <row r="33" spans="1:7" s="12" customFormat="1">
      <c r="A33" s="5">
        <v>39661</v>
      </c>
      <c r="B33" s="6">
        <v>883464.2</v>
      </c>
      <c r="C33" s="6">
        <v>1800547.1</v>
      </c>
      <c r="D33" s="6">
        <v>1267500</v>
      </c>
      <c r="E33" s="6">
        <v>909937.46</v>
      </c>
      <c r="F33" s="6">
        <v>153750</v>
      </c>
      <c r="G33" s="6">
        <f>SUM(B33:F33)</f>
        <v>5015198.76</v>
      </c>
    </row>
    <row r="34" spans="1:7" s="12" customFormat="1">
      <c r="A34" s="5">
        <v>39692</v>
      </c>
      <c r="B34" s="6">
        <v>1626488.9</v>
      </c>
      <c r="C34" s="6">
        <v>2882906.84</v>
      </c>
      <c r="D34" s="6">
        <v>3060227.56</v>
      </c>
      <c r="E34" s="6">
        <v>2109719.98</v>
      </c>
      <c r="F34" s="6">
        <v>157100</v>
      </c>
      <c r="G34" s="6">
        <f>SUM(B34:F34)</f>
        <v>9836443.2800000012</v>
      </c>
    </row>
    <row r="35" spans="1:7" s="12" customFormat="1">
      <c r="A35" s="7" t="s">
        <v>9</v>
      </c>
      <c r="B35" s="8">
        <f t="shared" ref="B35:G35" si="7">SUM(B32:B34)</f>
        <v>3049054.3899999997</v>
      </c>
      <c r="C35" s="8">
        <f t="shared" si="7"/>
        <v>6161534.71</v>
      </c>
      <c r="D35" s="8">
        <f>SUM(D32:D34)</f>
        <v>6584166.7699999996</v>
      </c>
      <c r="E35" s="8">
        <f>SUM(E32:E34)</f>
        <v>4394953.0600000005</v>
      </c>
      <c r="F35" s="8">
        <f t="shared" si="7"/>
        <v>543575</v>
      </c>
      <c r="G35" s="8">
        <f t="shared" si="7"/>
        <v>20733283.93</v>
      </c>
    </row>
    <row r="36" spans="1:7" s="12" customFormat="1">
      <c r="A36" s="5">
        <v>39722</v>
      </c>
      <c r="B36" s="6">
        <v>2060131.92</v>
      </c>
      <c r="C36" s="6">
        <v>2175928.3199999998</v>
      </c>
      <c r="D36" s="6">
        <v>5857744.5599999996</v>
      </c>
      <c r="E36" s="6">
        <v>3088565.27</v>
      </c>
      <c r="F36" s="6">
        <v>452200</v>
      </c>
      <c r="G36" s="6">
        <f>SUM(B36:F36)</f>
        <v>13634570.07</v>
      </c>
    </row>
    <row r="37" spans="1:7" s="12" customFormat="1">
      <c r="A37" s="5">
        <v>39753</v>
      </c>
      <c r="B37" s="6">
        <v>313484</v>
      </c>
      <c r="C37" s="6">
        <v>618530.28</v>
      </c>
      <c r="D37" s="6">
        <v>751000</v>
      </c>
      <c r="E37" s="6">
        <v>116353</v>
      </c>
      <c r="F37" s="6">
        <v>5500</v>
      </c>
      <c r="G37" s="6">
        <f>SUM(B37:F37)</f>
        <v>1804867.28</v>
      </c>
    </row>
    <row r="38" spans="1:7" s="12" customFormat="1">
      <c r="A38" s="5">
        <v>39783</v>
      </c>
      <c r="B38" s="6">
        <v>44510.82</v>
      </c>
      <c r="C38" s="6">
        <v>425681</v>
      </c>
      <c r="D38" s="6">
        <v>662500</v>
      </c>
      <c r="E38" s="6">
        <v>42100</v>
      </c>
      <c r="F38" s="6">
        <v>3500</v>
      </c>
      <c r="G38" s="6">
        <f>SUM(B38:F38)</f>
        <v>1178291.82</v>
      </c>
    </row>
    <row r="39" spans="1:7" s="12" customFormat="1">
      <c r="A39" s="18" t="s">
        <v>10</v>
      </c>
      <c r="B39" s="8">
        <f t="shared" ref="B39:G39" si="8">SUM(B36:B38)</f>
        <v>2418126.7399999998</v>
      </c>
      <c r="C39" s="8">
        <f t="shared" si="8"/>
        <v>3220139.5999999996</v>
      </c>
      <c r="D39" s="8">
        <f>SUM(D36:D38)</f>
        <v>7271244.5599999996</v>
      </c>
      <c r="E39" s="8">
        <f>SUM(E36:E38)</f>
        <v>3247018.27</v>
      </c>
      <c r="F39" s="8">
        <f t="shared" si="8"/>
        <v>461200</v>
      </c>
      <c r="G39" s="8">
        <f t="shared" si="8"/>
        <v>16617729.17</v>
      </c>
    </row>
    <row r="40" spans="1:7" s="12" customFormat="1">
      <c r="A40" s="19"/>
      <c r="B40" s="20"/>
      <c r="C40" s="20"/>
      <c r="D40" s="20"/>
      <c r="E40" s="20"/>
      <c r="F40" s="20"/>
      <c r="G40" s="20"/>
    </row>
    <row r="41" spans="1:7" s="12" customFormat="1" ht="20.25">
      <c r="A41" s="21" t="s">
        <v>13</v>
      </c>
      <c r="B41" s="22">
        <f t="shared" ref="B41:G41" si="9">B39+B35+B31+B27</f>
        <v>7517221.2399999984</v>
      </c>
      <c r="C41" s="22">
        <f t="shared" si="9"/>
        <v>17155716.209999997</v>
      </c>
      <c r="D41" s="22">
        <f t="shared" si="9"/>
        <v>26025612.75</v>
      </c>
      <c r="E41" s="22">
        <f t="shared" si="9"/>
        <v>21948215.59</v>
      </c>
      <c r="F41" s="22">
        <f t="shared" si="9"/>
        <v>5259580</v>
      </c>
      <c r="G41" s="22">
        <f t="shared" si="9"/>
        <v>77906345.789999992</v>
      </c>
    </row>
    <row r="43" spans="1:7" customFormat="1">
      <c r="A43" s="23" t="s">
        <v>14</v>
      </c>
      <c r="B43" s="23"/>
      <c r="C43" s="23"/>
      <c r="D43" s="23"/>
      <c r="E43" s="23"/>
      <c r="F43" s="23"/>
      <c r="G43" s="23"/>
    </row>
    <row r="44" spans="1:7" customFormat="1">
      <c r="A44" s="24"/>
      <c r="B44" s="25" t="s">
        <v>1</v>
      </c>
      <c r="C44" s="25" t="s">
        <v>2</v>
      </c>
      <c r="D44" s="25" t="s">
        <v>3</v>
      </c>
      <c r="E44" s="25" t="s">
        <v>4</v>
      </c>
      <c r="F44" s="25" t="s">
        <v>5</v>
      </c>
      <c r="G44" s="25" t="s">
        <v>6</v>
      </c>
    </row>
    <row r="45" spans="1:7" customFormat="1">
      <c r="A45" s="26">
        <v>39822</v>
      </c>
      <c r="B45" s="27">
        <v>123035.46</v>
      </c>
      <c r="C45" s="27">
        <v>828040</v>
      </c>
      <c r="D45" s="27">
        <v>850000</v>
      </c>
      <c r="E45" s="27">
        <v>1184025</v>
      </c>
      <c r="F45" s="27">
        <v>502771</v>
      </c>
      <c r="G45" s="27">
        <f>SUM(B45:F45)</f>
        <v>3487871.46</v>
      </c>
    </row>
    <row r="46" spans="1:7" customFormat="1">
      <c r="A46" s="26">
        <v>39853</v>
      </c>
      <c r="B46" s="27">
        <v>66389.53</v>
      </c>
      <c r="C46" s="27">
        <v>1095869.45</v>
      </c>
      <c r="D46" s="27">
        <v>381000</v>
      </c>
      <c r="E46" s="27">
        <v>1453075</v>
      </c>
      <c r="F46" s="27">
        <v>411500</v>
      </c>
      <c r="G46" s="27">
        <f>SUM(B46:F46)</f>
        <v>3407833.98</v>
      </c>
    </row>
    <row r="47" spans="1:7" customFormat="1">
      <c r="A47" s="26">
        <v>39873</v>
      </c>
      <c r="B47" s="27">
        <v>346570</v>
      </c>
      <c r="C47" s="27">
        <v>1313632.28</v>
      </c>
      <c r="D47" s="27">
        <v>3978845</v>
      </c>
      <c r="E47" s="27">
        <v>3081575</v>
      </c>
      <c r="F47" s="27">
        <v>1420000</v>
      </c>
      <c r="G47" s="27">
        <f>SUM(B47:F47)</f>
        <v>10140622.280000001</v>
      </c>
    </row>
    <row r="48" spans="1:7" customFormat="1">
      <c r="A48" s="7" t="s">
        <v>15</v>
      </c>
      <c r="B48" s="8">
        <f t="shared" ref="B48:G48" si="10">SUM(B45:B47)</f>
        <v>535994.99</v>
      </c>
      <c r="C48" s="8">
        <f t="shared" si="10"/>
        <v>3237541.73</v>
      </c>
      <c r="D48" s="8">
        <f>SUM(D45:D47)</f>
        <v>5209845</v>
      </c>
      <c r="E48" s="8">
        <f>SUM(E45:E47)</f>
        <v>5718675</v>
      </c>
      <c r="F48" s="8">
        <f t="shared" si="10"/>
        <v>2334271</v>
      </c>
      <c r="G48" s="8">
        <f t="shared" si="10"/>
        <v>17036327.719999999</v>
      </c>
    </row>
    <row r="49" spans="1:8" customFormat="1">
      <c r="A49" s="26">
        <v>39904</v>
      </c>
      <c r="B49" s="27">
        <v>111684.24</v>
      </c>
      <c r="C49" s="27">
        <v>968754</v>
      </c>
      <c r="D49" s="27">
        <v>672996</v>
      </c>
      <c r="E49" s="27">
        <v>1074325</v>
      </c>
      <c r="F49" s="27">
        <v>174000</v>
      </c>
      <c r="G49" s="27">
        <f>SUM(B49:F49)</f>
        <v>3001759.24</v>
      </c>
    </row>
    <row r="50" spans="1:8" customFormat="1">
      <c r="A50" s="26">
        <v>39934</v>
      </c>
      <c r="B50" s="27">
        <v>223144.21</v>
      </c>
      <c r="C50" s="27">
        <v>971688</v>
      </c>
      <c r="D50" s="27">
        <v>987051</v>
      </c>
      <c r="E50" s="27">
        <v>1014475</v>
      </c>
      <c r="F50" s="27">
        <v>205500</v>
      </c>
      <c r="G50" s="27">
        <f>SUM(B50:F50)</f>
        <v>3401858.21</v>
      </c>
    </row>
    <row r="51" spans="1:8" customFormat="1">
      <c r="A51" s="26">
        <v>39965</v>
      </c>
      <c r="B51" s="28">
        <v>471543.55</v>
      </c>
      <c r="C51" s="27">
        <v>1269470.92</v>
      </c>
      <c r="D51" s="27">
        <v>2228463</v>
      </c>
      <c r="E51" s="27">
        <v>2810856.91</v>
      </c>
      <c r="F51" s="27">
        <v>319500</v>
      </c>
      <c r="G51" s="27">
        <f>SUM(B51:F51)</f>
        <v>7099834.3799999999</v>
      </c>
    </row>
    <row r="52" spans="1:8" customFormat="1">
      <c r="A52" s="7" t="s">
        <v>16</v>
      </c>
      <c r="B52" s="8">
        <f t="shared" ref="B52:G52" si="11">SUM(B49:B51)</f>
        <v>806372</v>
      </c>
      <c r="C52" s="8">
        <f t="shared" si="11"/>
        <v>3209912.92</v>
      </c>
      <c r="D52" s="8">
        <f>SUM(D49:D51)</f>
        <v>3888510</v>
      </c>
      <c r="E52" s="8">
        <f>SUM(E49:E51)</f>
        <v>4899656.91</v>
      </c>
      <c r="F52" s="8">
        <f t="shared" si="11"/>
        <v>699000</v>
      </c>
      <c r="G52" s="8">
        <f t="shared" si="11"/>
        <v>13503451.83</v>
      </c>
    </row>
    <row r="53" spans="1:8" customFormat="1">
      <c r="A53" s="26">
        <v>39995</v>
      </c>
      <c r="B53" s="29">
        <v>203395.63</v>
      </c>
      <c r="C53" s="27">
        <v>942219</v>
      </c>
      <c r="D53" s="27">
        <v>1026081</v>
      </c>
      <c r="E53" s="27">
        <v>642255</v>
      </c>
      <c r="F53" s="27">
        <v>156500</v>
      </c>
      <c r="G53" s="27">
        <f>SUM(B53:F53)</f>
        <v>2970450.63</v>
      </c>
    </row>
    <row r="54" spans="1:8" customFormat="1">
      <c r="A54" s="26">
        <v>40026</v>
      </c>
      <c r="B54" s="27">
        <v>321329.05</v>
      </c>
      <c r="C54" s="27">
        <v>1421674</v>
      </c>
      <c r="D54" s="27">
        <v>965296</v>
      </c>
      <c r="E54" s="27">
        <v>483755</v>
      </c>
      <c r="F54" s="27">
        <v>81500</v>
      </c>
      <c r="G54" s="27">
        <f>SUM(B54:F54)</f>
        <v>3273554.05</v>
      </c>
    </row>
    <row r="55" spans="1:8" customFormat="1">
      <c r="A55" s="5">
        <v>40057</v>
      </c>
      <c r="B55" s="6">
        <v>736023.11</v>
      </c>
      <c r="C55" s="6">
        <v>1586099</v>
      </c>
      <c r="D55" s="6">
        <v>2406059.0099999998</v>
      </c>
      <c r="E55" s="6">
        <v>1888035</v>
      </c>
      <c r="F55" s="6">
        <v>316100</v>
      </c>
      <c r="G55" s="6">
        <f>SUM(B55:F55)</f>
        <v>6932316.1199999992</v>
      </c>
    </row>
    <row r="56" spans="1:8" customFormat="1">
      <c r="A56" s="7" t="s">
        <v>17</v>
      </c>
      <c r="B56" s="8">
        <f t="shared" ref="B56:G56" si="12">SUM(B53:B55)</f>
        <v>1260747.79</v>
      </c>
      <c r="C56" s="8">
        <f t="shared" si="12"/>
        <v>3949992</v>
      </c>
      <c r="D56" s="8">
        <f>SUM(D53:D55)</f>
        <v>4397436.01</v>
      </c>
      <c r="E56" s="8">
        <f>SUM(E53:E55)</f>
        <v>3014045</v>
      </c>
      <c r="F56" s="8">
        <f t="shared" si="12"/>
        <v>554100</v>
      </c>
      <c r="G56" s="8">
        <f t="shared" si="12"/>
        <v>13176320.799999999</v>
      </c>
    </row>
    <row r="57" spans="1:8" customFormat="1">
      <c r="A57" s="5">
        <v>40087</v>
      </c>
      <c r="B57" s="6">
        <v>352624.28</v>
      </c>
      <c r="C57" s="6">
        <v>1151391.3600000001</v>
      </c>
      <c r="D57" s="6">
        <v>667321</v>
      </c>
      <c r="E57" s="6">
        <v>1258325</v>
      </c>
      <c r="F57" s="6">
        <v>175000</v>
      </c>
      <c r="G57" s="6">
        <f>SUM(B57:F57)</f>
        <v>3604661.64</v>
      </c>
    </row>
    <row r="58" spans="1:8" customFormat="1">
      <c r="A58" s="5">
        <v>40118</v>
      </c>
      <c r="B58" s="6">
        <v>198628.3</v>
      </c>
      <c r="C58" s="30">
        <v>1276067.1599999999</v>
      </c>
      <c r="D58" s="6">
        <v>1005344</v>
      </c>
      <c r="E58" s="6">
        <v>1062975</v>
      </c>
      <c r="F58" s="6">
        <v>75000</v>
      </c>
      <c r="G58" s="6">
        <f>SUM(B58:F58)</f>
        <v>3618014.46</v>
      </c>
    </row>
    <row r="59" spans="1:8" customFormat="1">
      <c r="A59" s="5">
        <v>40148</v>
      </c>
      <c r="B59" s="6">
        <v>355917.21</v>
      </c>
      <c r="C59" s="30">
        <v>1301922.47</v>
      </c>
      <c r="D59" s="6">
        <v>950311</v>
      </c>
      <c r="E59" s="6">
        <v>866465</v>
      </c>
      <c r="F59" s="6">
        <v>124250</v>
      </c>
      <c r="G59" s="6">
        <f>SUM(B59:F59)</f>
        <v>3598865.6799999997</v>
      </c>
    </row>
    <row r="60" spans="1:8" customFormat="1">
      <c r="A60" s="7" t="s">
        <v>18</v>
      </c>
      <c r="B60" s="8">
        <f t="shared" ref="B60:G60" si="13">SUM(B57:B59)</f>
        <v>907169.79</v>
      </c>
      <c r="C60" s="8">
        <f t="shared" si="13"/>
        <v>3729380.99</v>
      </c>
      <c r="D60" s="8">
        <f>SUM(D57:D59)</f>
        <v>2622976</v>
      </c>
      <c r="E60" s="8">
        <f>SUM(E57:E59)</f>
        <v>3187765</v>
      </c>
      <c r="F60" s="8">
        <f t="shared" si="13"/>
        <v>374250</v>
      </c>
      <c r="G60" s="8">
        <f t="shared" si="13"/>
        <v>10821541.779999999</v>
      </c>
    </row>
    <row r="61" spans="1:8" customFormat="1" ht="12.75"/>
    <row r="62" spans="1:8" customFormat="1">
      <c r="A62" s="31" t="s">
        <v>19</v>
      </c>
      <c r="B62" s="32">
        <f t="shared" ref="B62:G62" si="14">B60+B56+B52+B48</f>
        <v>3510284.5700000003</v>
      </c>
      <c r="C62" s="32">
        <f t="shared" si="14"/>
        <v>14126827.640000001</v>
      </c>
      <c r="D62" s="32">
        <f>D60+D56+D52+D48</f>
        <v>16118767.01</v>
      </c>
      <c r="E62" s="32">
        <f>E60+E56+E52+E48</f>
        <v>16820141.91</v>
      </c>
      <c r="F62" s="32">
        <f t="shared" si="14"/>
        <v>3961621</v>
      </c>
      <c r="G62" s="32">
        <f t="shared" si="14"/>
        <v>54537642.129999995</v>
      </c>
    </row>
    <row r="64" spans="1:8" customFormat="1">
      <c r="A64" s="23" t="s">
        <v>20</v>
      </c>
      <c r="B64" s="23"/>
      <c r="C64" s="23"/>
      <c r="D64" s="23"/>
      <c r="E64" s="23"/>
      <c r="F64" s="23"/>
      <c r="G64" s="23"/>
      <c r="H64" s="23"/>
    </row>
    <row r="65" spans="1:10" customFormat="1">
      <c r="A65" s="33"/>
      <c r="B65" s="34" t="s">
        <v>1</v>
      </c>
      <c r="C65" s="34" t="s">
        <v>2</v>
      </c>
      <c r="D65" s="34" t="s">
        <v>3</v>
      </c>
      <c r="E65" s="34" t="s">
        <v>4</v>
      </c>
      <c r="F65" s="34" t="s">
        <v>21</v>
      </c>
      <c r="G65" s="34" t="s">
        <v>5</v>
      </c>
      <c r="H65" s="33" t="s">
        <v>6</v>
      </c>
    </row>
    <row r="66" spans="1:10" customFormat="1">
      <c r="A66" s="35" t="s">
        <v>22</v>
      </c>
      <c r="B66" s="36">
        <v>316841.34999999998</v>
      </c>
      <c r="C66" s="36">
        <v>1707795.14</v>
      </c>
      <c r="D66" s="6">
        <v>324868</v>
      </c>
      <c r="E66" s="36">
        <v>1412750</v>
      </c>
      <c r="F66" s="36">
        <v>0</v>
      </c>
      <c r="G66" s="36">
        <v>877000</v>
      </c>
      <c r="H66" s="6">
        <f>SUM(B66:G66)</f>
        <v>4639254.49</v>
      </c>
    </row>
    <row r="67" spans="1:10" customFormat="1">
      <c r="A67" s="35" t="s">
        <v>23</v>
      </c>
      <c r="B67" s="36">
        <v>247536.71</v>
      </c>
      <c r="C67" s="36">
        <v>1553419.25</v>
      </c>
      <c r="D67" s="6">
        <v>351956</v>
      </c>
      <c r="E67" s="36">
        <v>1409240</v>
      </c>
      <c r="F67" s="36">
        <v>0</v>
      </c>
      <c r="G67" s="36">
        <v>790500</v>
      </c>
      <c r="H67" s="6">
        <f>SUM(B67:G67)</f>
        <v>4352651.96</v>
      </c>
    </row>
    <row r="68" spans="1:10" customFormat="1">
      <c r="A68" s="35" t="s">
        <v>24</v>
      </c>
      <c r="B68" s="36">
        <v>1405443.28</v>
      </c>
      <c r="C68" s="36">
        <v>2920664</v>
      </c>
      <c r="D68" s="37">
        <v>1598220</v>
      </c>
      <c r="E68" s="36">
        <v>2803618.2</v>
      </c>
      <c r="F68" s="36">
        <v>0</v>
      </c>
      <c r="G68" s="36">
        <v>980500</v>
      </c>
      <c r="H68" s="6">
        <f>SUM(B68:G68)</f>
        <v>9708445.4800000004</v>
      </c>
    </row>
    <row r="69" spans="1:10" customFormat="1">
      <c r="A69" s="18" t="s">
        <v>25</v>
      </c>
      <c r="B69" s="38">
        <f>SUM(B66:B68)</f>
        <v>1969821.3399999999</v>
      </c>
      <c r="C69" s="38">
        <f>SUM(C66:C68)</f>
        <v>6181878.3899999997</v>
      </c>
      <c r="D69" s="8">
        <f>SUM(D66:D68)</f>
        <v>2275044</v>
      </c>
      <c r="E69" s="38">
        <f>SUM(E66:E68)</f>
        <v>5625608.2000000002</v>
      </c>
      <c r="F69" s="38"/>
      <c r="G69" s="38">
        <f>SUM(G66:G68)</f>
        <v>2648000</v>
      </c>
      <c r="H69" s="8">
        <f>SUM(B69:G69)</f>
        <v>18700351.93</v>
      </c>
    </row>
    <row r="70" spans="1:10" customFormat="1">
      <c r="A70" s="35" t="s">
        <v>26</v>
      </c>
      <c r="B70" s="36">
        <v>379001.83</v>
      </c>
      <c r="C70" s="30">
        <v>2196700.9500000002</v>
      </c>
      <c r="D70" s="27">
        <v>617355</v>
      </c>
      <c r="E70" s="36">
        <v>1397475</v>
      </c>
      <c r="F70" s="36">
        <v>0</v>
      </c>
      <c r="G70" s="36">
        <v>186500</v>
      </c>
      <c r="H70" s="6">
        <f t="shared" ref="H70:H79" si="15">SUM(B70:G70)</f>
        <v>4777032.78</v>
      </c>
    </row>
    <row r="71" spans="1:10" customFormat="1">
      <c r="A71" s="35" t="s">
        <v>27</v>
      </c>
      <c r="B71" s="36">
        <v>388319</v>
      </c>
      <c r="C71" s="30">
        <v>1625688.5</v>
      </c>
      <c r="D71" s="27">
        <v>842146</v>
      </c>
      <c r="E71" s="36">
        <v>1899925</v>
      </c>
      <c r="F71" s="36">
        <v>0</v>
      </c>
      <c r="G71" s="36">
        <v>246000</v>
      </c>
      <c r="H71" s="6">
        <f t="shared" si="15"/>
        <v>5002078.5</v>
      </c>
    </row>
    <row r="72" spans="1:10" customFormat="1">
      <c r="A72" s="35" t="s">
        <v>28</v>
      </c>
      <c r="B72" s="36">
        <v>716260</v>
      </c>
      <c r="C72" s="30">
        <v>2288770.36</v>
      </c>
      <c r="D72" s="27">
        <v>3086598</v>
      </c>
      <c r="E72" s="36">
        <v>1804385</v>
      </c>
      <c r="F72" s="36">
        <v>0</v>
      </c>
      <c r="G72" s="36">
        <v>341250</v>
      </c>
      <c r="H72" s="6">
        <f t="shared" si="15"/>
        <v>8237263.3599999994</v>
      </c>
    </row>
    <row r="73" spans="1:10" customFormat="1">
      <c r="A73" s="18" t="s">
        <v>29</v>
      </c>
      <c r="B73" s="38">
        <f>SUM(B70:B72)</f>
        <v>1483580.83</v>
      </c>
      <c r="C73" s="38">
        <f>SUM(C70:C72)</f>
        <v>6111159.8100000005</v>
      </c>
      <c r="D73" s="8">
        <f>SUM(D70:D72)</f>
        <v>4546099</v>
      </c>
      <c r="E73" s="38">
        <f>SUM(E70:E72)</f>
        <v>5101785</v>
      </c>
      <c r="F73" s="38"/>
      <c r="G73" s="38">
        <f>SUM(G70:G72)</f>
        <v>773750</v>
      </c>
      <c r="H73" s="8">
        <f t="shared" si="15"/>
        <v>18016374.640000001</v>
      </c>
    </row>
    <row r="74" spans="1:10" customFormat="1">
      <c r="A74" s="35" t="s">
        <v>30</v>
      </c>
      <c r="B74" s="36">
        <v>645958</v>
      </c>
      <c r="C74" s="36">
        <v>1906685.74</v>
      </c>
      <c r="D74" s="27">
        <v>1188097</v>
      </c>
      <c r="E74" s="36">
        <v>1378040</v>
      </c>
      <c r="F74" s="36">
        <v>0</v>
      </c>
      <c r="G74" s="36">
        <v>160000</v>
      </c>
      <c r="H74" s="6">
        <f t="shared" si="15"/>
        <v>5278780.74</v>
      </c>
      <c r="I74" s="12"/>
      <c r="J74" s="12"/>
    </row>
    <row r="75" spans="1:10" customFormat="1">
      <c r="A75" s="35" t="s">
        <v>31</v>
      </c>
      <c r="B75" s="36">
        <v>941558.53</v>
      </c>
      <c r="C75" s="36">
        <v>2234423.91</v>
      </c>
      <c r="D75" s="39">
        <v>1373610</v>
      </c>
      <c r="E75" s="36">
        <v>1911120</v>
      </c>
      <c r="F75" s="36">
        <v>0</v>
      </c>
      <c r="G75" s="36">
        <v>103450</v>
      </c>
      <c r="H75" s="6">
        <f t="shared" si="15"/>
        <v>6564162.4400000004</v>
      </c>
      <c r="I75" s="40"/>
      <c r="J75" s="17"/>
    </row>
    <row r="76" spans="1:10" s="43" customFormat="1">
      <c r="A76" s="41" t="s">
        <v>32</v>
      </c>
      <c r="B76" s="29">
        <v>2197858.65</v>
      </c>
      <c r="C76" s="29">
        <v>3166501.16</v>
      </c>
      <c r="D76" s="27">
        <v>4152265</v>
      </c>
      <c r="E76" s="29">
        <v>2805256.8</v>
      </c>
      <c r="F76" s="29">
        <v>143350</v>
      </c>
      <c r="G76" s="29">
        <v>245250</v>
      </c>
      <c r="H76" s="27">
        <f t="shared" si="15"/>
        <v>12710481.609999999</v>
      </c>
      <c r="I76" s="42"/>
      <c r="J76" s="40"/>
    </row>
    <row r="77" spans="1:10" customFormat="1">
      <c r="A77" s="18" t="s">
        <v>33</v>
      </c>
      <c r="B77" s="38">
        <f t="shared" ref="B77:G77" si="16">SUM(B74:B76)</f>
        <v>3785375.1799999997</v>
      </c>
      <c r="C77" s="38">
        <f t="shared" si="16"/>
        <v>7307610.8100000005</v>
      </c>
      <c r="D77" s="8">
        <f t="shared" si="16"/>
        <v>6713972</v>
      </c>
      <c r="E77" s="38">
        <f t="shared" si="16"/>
        <v>6094416.7999999998</v>
      </c>
      <c r="F77" s="38">
        <f t="shared" si="16"/>
        <v>143350</v>
      </c>
      <c r="G77" s="38">
        <f t="shared" si="16"/>
        <v>508700</v>
      </c>
      <c r="H77" s="8">
        <f t="shared" si="15"/>
        <v>24553424.790000003</v>
      </c>
    </row>
    <row r="78" spans="1:10" s="43" customFormat="1">
      <c r="A78" s="41" t="s">
        <v>34</v>
      </c>
      <c r="B78" s="39">
        <v>3560939.74</v>
      </c>
      <c r="C78" s="44">
        <v>3305299.92</v>
      </c>
      <c r="D78" s="37">
        <v>4961863</v>
      </c>
      <c r="E78" s="36">
        <v>3724229.65</v>
      </c>
      <c r="F78" s="36">
        <v>162900</v>
      </c>
      <c r="G78" s="29">
        <v>149630</v>
      </c>
      <c r="H78" s="27">
        <f t="shared" si="15"/>
        <v>15864862.310000001</v>
      </c>
      <c r="J78" s="45"/>
    </row>
    <row r="79" spans="1:10" s="43" customFormat="1">
      <c r="A79" s="41" t="s">
        <v>35</v>
      </c>
      <c r="B79" s="29">
        <v>231659.03</v>
      </c>
      <c r="C79" s="44">
        <v>503360.94</v>
      </c>
      <c r="D79" s="27">
        <v>393500</v>
      </c>
      <c r="E79" s="29">
        <v>118551.6</v>
      </c>
      <c r="F79" s="29">
        <v>305075</v>
      </c>
      <c r="G79" s="29">
        <v>15500</v>
      </c>
      <c r="H79" s="27">
        <f t="shared" si="15"/>
        <v>1567646.57</v>
      </c>
    </row>
    <row r="80" spans="1:10" s="43" customFormat="1" ht="20.25">
      <c r="A80" s="41" t="s">
        <v>36</v>
      </c>
      <c r="B80" s="46">
        <v>105253.53</v>
      </c>
      <c r="C80" s="47">
        <v>796332.58</v>
      </c>
      <c r="D80" s="27">
        <v>342000</v>
      </c>
      <c r="E80" s="29">
        <v>73135.740000000005</v>
      </c>
      <c r="F80" s="46">
        <v>41000</v>
      </c>
      <c r="G80" s="29">
        <v>7500</v>
      </c>
      <c r="H80" s="48">
        <f>SUM(B80:G80)</f>
        <v>1365221.8499999999</v>
      </c>
    </row>
    <row r="81" spans="1:8" customFormat="1">
      <c r="A81" s="18" t="s">
        <v>37</v>
      </c>
      <c r="B81" s="38">
        <f>SUM(B78:B80)</f>
        <v>3897852.3</v>
      </c>
      <c r="C81" s="38">
        <f t="shared" ref="C81:H81" si="17">SUM(C78:C80)</f>
        <v>4604993.4399999995</v>
      </c>
      <c r="D81" s="38">
        <f t="shared" si="17"/>
        <v>5697363</v>
      </c>
      <c r="E81" s="38">
        <f t="shared" si="17"/>
        <v>3915916.99</v>
      </c>
      <c r="F81" s="38">
        <f t="shared" si="17"/>
        <v>508975</v>
      </c>
      <c r="G81" s="38">
        <f t="shared" si="17"/>
        <v>172630</v>
      </c>
      <c r="H81" s="38">
        <f t="shared" si="17"/>
        <v>18797730.73</v>
      </c>
    </row>
    <row r="82" spans="1:8" customFormat="1" ht="12.75">
      <c r="B82" s="49"/>
      <c r="C82" s="49"/>
      <c r="D82" s="49"/>
      <c r="E82" s="49"/>
      <c r="F82" s="49"/>
      <c r="G82" s="49"/>
    </row>
    <row r="83" spans="1:8" customFormat="1">
      <c r="A83" s="31" t="s">
        <v>38</v>
      </c>
      <c r="B83" s="50">
        <f>B81+B77+B73+B69</f>
        <v>11136629.649999999</v>
      </c>
      <c r="C83" s="50">
        <f>C81+C77+C73+C69</f>
        <v>24205642.450000003</v>
      </c>
      <c r="D83" s="50">
        <f>D81+D77+D73+D69</f>
        <v>19232478</v>
      </c>
      <c r="E83" s="50">
        <f>E81+E77+E73+E69</f>
        <v>20737726.989999998</v>
      </c>
      <c r="F83" s="50">
        <f>SUM(F78:F80)</f>
        <v>508975</v>
      </c>
      <c r="G83" s="50">
        <f>G81+G77+G73+G69</f>
        <v>4103080</v>
      </c>
      <c r="H83" s="32">
        <f>SUM(B83:G83)</f>
        <v>79924532.090000004</v>
      </c>
    </row>
  </sheetData>
  <mergeCells count="4">
    <mergeCell ref="A1:G1"/>
    <mergeCell ref="A22:G22"/>
    <mergeCell ref="A43:G43"/>
    <mergeCell ref="A64:H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kurek</dc:creator>
  <cp:lastModifiedBy>kurek</cp:lastModifiedBy>
  <dcterms:created xsi:type="dcterms:W3CDTF">2013-03-04T21:52:40Z</dcterms:created>
  <dcterms:modified xsi:type="dcterms:W3CDTF">2013-03-05T13:45:56Z</dcterms:modified>
</cp:coreProperties>
</file>